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LG1910\Desktop\"/>
    </mc:Choice>
  </mc:AlternateContent>
  <xr:revisionPtr revIDLastSave="0" documentId="13_ncr:1_{3D185696-E204-4D31-BE69-EFE2C7AA14E5}"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AM35" i="10"/>
  <c r="CO34" i="10"/>
  <c r="BW34" i="10"/>
  <c r="BW35" i="10" s="1"/>
  <c r="BW36" i="10" s="1"/>
  <c r="BW37" i="10" s="1"/>
  <c r="BW38" i="10" s="1"/>
  <c r="BW39" i="10" s="1"/>
  <c r="BW40" i="10" s="1"/>
  <c r="BW41" i="10" s="1"/>
  <c r="BW42" i="10" s="1"/>
  <c r="BW43" i="10" s="1"/>
  <c r="AM34" i="10"/>
  <c r="C34" i="10"/>
  <c r="C35" i="10" s="1"/>
  <c r="C36" i="10" l="1"/>
  <c r="BE34" i="10" s="1"/>
  <c r="BE35" i="10" s="1"/>
  <c r="BE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<sst xmlns="http://schemas.openxmlformats.org/spreadsheetml/2006/main" count="1163" uniqueCount="588">
  <si>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</si>
  <si>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</si>
  <si>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</si>
  <si>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</si>
  <si>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</si>
  <si>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</si>
  <si>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</si>
  <si>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</si>
  <si>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</si>
  <si>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</si>
  <si>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</si>
  <si>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</si>
  <si>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</si>
  <si>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</si>
  <si>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</si>
  <si>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</si>
  <si>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</si>
  <si>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</si>
  <si>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</si>
  <si>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</si>
  <si>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</si>
  <si>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</si>
  <si>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</si>
  <si>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</si>
  <si>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</si>
  <si>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</si>
  <si>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</si>
  <si>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</si>
  <si>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</si>
  <si>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</si>
  <si>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</si>
  <si>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</si>
  <si>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</si>
  <si>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</si>
  <si>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</si>
  <si>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</si>
  <si>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</si>
  <si>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</si>
  <si>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</si>
  <si>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</si>
  <si>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</si>
  <si>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</si>
  <si>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</si>
  <si>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</si>
  <si>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</si>
  <si>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</si>
  <si>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</si>
  <si>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</si>
  <si>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</si>
  <si>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</si>
  <si>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</si>
  <si>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</si>
  <si>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</si>
  <si>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</si>
  <si>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</si>
  <si>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</si>
  <si>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</si>
  <si>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</si>
  <si>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</si>
  <si>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</si>
  <si>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</si>
  <si>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</si>
  <si>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</si>
  <si>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</si>
  <si>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</si>
  <si>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</si>
  <si>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</si>
  <si>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</si>
  <si>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</si>
  <si>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</si>
  <si>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</si>
  <si>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</si>
  <si>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</si>
  <si>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</si>
  <si>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</si>
  <si>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</si>
  <si>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</si>
  <si>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</si>
  <si>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</si>
  <si>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</si>
  <si>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</si>
  <si>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</si>
  <si>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</si>
  <si>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</si>
  <si>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</si>
  <si>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</si>
  <si>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</si>
  <si>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</si>
  <si>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</si>
  <si>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</si>
  <si>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</si>
  <si>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</si>
  <si>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</si>
  <si>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</si>
  <si>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</si>
  <si>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</si>
  <si>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</si>
  <si>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</si>
  <si>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南牧村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</si>
  <si>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</si>
  <si>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</si>
  <si>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</si>
  <si>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</si>
  <si>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</si>
  <si>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</si>
  <si>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</si>
  <si>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</si>
  <si>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</si>
  <si>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</si>
  <si>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</si>
  <si>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</si>
  <si>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</si>
  <si>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</si>
  <si>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</si>
  <si>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</si>
  <si>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</si>
  <si>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</si>
  <si>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</si>
  <si>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</si>
  <si>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</si>
  <si>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</si>
  <si>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</si>
  <si>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</si>
  <si>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</si>
  <si>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</si>
  <si>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</si>
  <si>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</si>
  <si>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</si>
  <si>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</si>
  <si>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</si>
  <si>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</si>
  <si>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</si>
  <si>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</si>
  <si>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</si>
  <si>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</si>
  <si>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</si>
  <si>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</si>
  <si>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</si>
  <si>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</si>
  <si>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</si>
  <si>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</si>
  <si>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</si>
  <si>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</si>
  <si>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</si>
  <si>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</si>
  <si>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</si>
  <si>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</si>
  <si>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</si>
  <si>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</si>
  <si>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</si>
  <si>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</si>
  <si>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</si>
  <si>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</si>
  <si>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</si>
  <si>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</si>
  <si>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</si>
  <si>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</si>
  <si>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</si>
  <si>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</si>
  <si>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</si>
  <si>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</si>
  <si>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</si>
  <si>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</si>
  <si>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</si>
  <si>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</si>
  <si>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</si>
  <si>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</si>
  <si>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</si>
  <si>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</si>
  <si>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</si>
  <si>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</si>
  <si>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</si>
  <si>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</si>
  <si>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</si>
  <si>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</si>
  <si>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</si>
  <si>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</si>
  <si>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</si>
  <si>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</si>
  <si>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</si>
  <si>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</si>
  <si>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</si>
  <si>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</si>
  <si>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</si>
  <si>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</si>
  <si>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</si>
  <si>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</si>
  <si>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</si>
  <si>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</si>
  <si>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</si>
  <si>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</si>
  <si>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</si>
  <si>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</si>
  <si>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</si>
  <si>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</si>
  <si>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</si>
  <si>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</si>
  <si>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</si>
  <si>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</si>
  <si>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</si>
  <si>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</si>
  <si>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</si>
  <si>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</si>
  <si>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</si>
  <si>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</si>
  <si>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</si>
  <si>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</si>
  <si>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</si>
  <si>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</si>
  <si>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</si>
  <si>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</si>
  <si>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</si>
  <si>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</si>
  <si>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長野県南牧村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</si>
  <si>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</si>
  <si>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</si>
  <si>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</si>
  <si>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</si>
  <si>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</si>
  <si>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</si>
  <si>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</si>
  <si>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</si>
  <si>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</si>
  <si>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</si>
  <si>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</si>
  <si>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</si>
  <si>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</si>
  <si>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</si>
  <si>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</si>
  <si>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</si>
  <si>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</si>
  <si>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</si>
  <si>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</si>
  <si>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</si>
  <si>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</si>
  <si>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</si>
  <si>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</si>
  <si>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</si>
  <si>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</si>
  <si>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</si>
  <si>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</si>
  <si>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</si>
  <si>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</si>
  <si>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</si>
  <si>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</si>
  <si>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</si>
  <si>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</si>
  <si>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</si>
  <si>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</si>
  <si>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</si>
  <si>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</si>
  <si>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</si>
  <si>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</si>
  <si>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</si>
  <si>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</si>
  <si>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</si>
  <si>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</si>
  <si>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</si>
  <si>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</si>
  <si>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</si>
  <si>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</si>
  <si>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</si>
  <si>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</si>
  <si>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</si>
  <si>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</si>
  <si>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</si>
  <si>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</si>
  <si>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</si>
  <si>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</si>
  <si>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</si>
  <si>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</si>
  <si>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</si>
  <si>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</si>
  <si>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</si>
  <si>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</si>
  <si>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</si>
  <si>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</si>
  <si>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</si>
  <si>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</si>
  <si>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</si>
  <si>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</si>
  <si>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</si>
  <si>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</si>
  <si>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</si>
  <si>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</si>
  <si>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</si>
  <si>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</si>
  <si>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</si>
  <si>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</si>
  <si>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</si>
  <si>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</si>
  <si>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</si>
  <si>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</si>
  <si>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</si>
  <si>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</si>
  <si>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</si>
  <si>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</si>
  <si>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</si>
  <si>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</si>
  <si>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</si>
  <si>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</si>
  <si>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</si>
  <si>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</si>
  <si>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</si>
  <si>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</si>
  <si>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</si>
  <si>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</si>
  <si>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</si>
  <si>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</si>
  <si>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</si>
  <si>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</si>
  <si>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</si>
  <si>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</si>
  <si>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</si>
  <si>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</si>
  <si>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</si>
  <si>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</si>
  <si>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</si>
  <si>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</si>
  <si>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</si>
  <si>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</si>
  <si>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</si>
  <si>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</si>
  <si>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</si>
  <si>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</si>
  <si>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</si>
  <si>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</si>
  <si>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</si>
  <si>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</si>
  <si>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</si>
  <si>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</si>
  <si>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</si>
  <si>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</si>
  <si>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</si>
  <si>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</si>
  <si>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</si>
  <si>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宅地造成</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</si>
  <si>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</si>
  <si>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</si>
  <si>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</si>
  <si>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</si>
  <si>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</si>
  <si>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</si>
  <si>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</si>
  <si>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</si>
  <si>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</si>
  <si>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</si>
  <si>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</si>
  <si>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</si>
  <si>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</si>
  <si>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</si>
  <si>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</si>
  <si>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</si>
  <si>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</si>
  <si>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</si>
  <si>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</si>
  <si>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</si>
  <si>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</si>
  <si>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</si>
  <si>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</si>
  <si>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</si>
  <si>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</si>
  <si>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長野県南牧村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</si>
  <si>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</si>
  <si>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</si>
  <si>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</si>
  <si>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</si>
  <si>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</si>
  <si>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</si>
  <si>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</si>
  <si>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</si>
  <si>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</si>
  <si>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</si>
  <si>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</si>
  <si>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</si>
  <si>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</si>
  <si>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</si>
  <si>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</si>
  <si>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</si>
  <si>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</si>
  <si>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</si>
  <si>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</si>
  <si>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</si>
  <si>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</si>
  <si>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下水道事業特別会計（コミプラ分）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</si>
  <si>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</si>
  <si>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</si>
  <si>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</si>
  <si>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</si>
  <si>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</si>
  <si>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</si>
  <si>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</si>
  <si>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</si>
  <si>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</si>
  <si>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</si>
  <si>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</si>
  <si>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</si>
  <si>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</si>
  <si>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</si>
  <si>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</si>
  <si>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</si>
  <si>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村営水道事業特別会計</t>
    <phoneticPr fontId="5"/>
  </si>
  <si>
    <t>法非適用企業</t>
    <phoneticPr fontId="5"/>
  </si>
  <si>
    <t>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</si>
  <si>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</si>
  <si>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</si>
  <si>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</si>
  <si>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</si>
  <si>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</si>
  <si>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</si>
  <si>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</si>
  <si>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</si>
  <si>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</si>
  <si>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</si>
  <si>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</si>
  <si>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</si>
  <si>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</si>
  <si>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</si>
  <si>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</si>
  <si>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</si>
  <si>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</si>
  <si>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</si>
  <si>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</si>
  <si>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</si>
  <si>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</si>
  <si>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</si>
  <si>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</si>
  <si>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</si>
  <si>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</si>
  <si>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</si>
  <si>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</si>
  <si>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</si>
  <si>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</si>
  <si>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</si>
  <si>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</si>
  <si>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</si>
  <si>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</si>
  <si>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</si>
  <si>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</si>
  <si>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</si>
  <si>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</si>
  <si>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</si>
  <si>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</si>
  <si>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</si>
  <si>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</si>
  <si>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</si>
  <si>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</si>
  <si>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</si>
  <si>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</si>
  <si>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</si>
  <si>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</si>
  <si>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</si>
  <si>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</si>
  <si>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</si>
  <si>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</si>
  <si>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</si>
  <si>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</si>
  <si>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</si>
  <si>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</si>
  <si>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</si>
  <si>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</si>
  <si>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</si>
  <si>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</si>
  <si>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</si>
  <si>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</si>
  <si>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</si>
  <si>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</si>
  <si>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</si>
  <si>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</si>
  <si>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</si>
  <si>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</si>
  <si>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</si>
  <si>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</si>
  <si>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</si>
  <si>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</si>
  <si>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</si>
  <si>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</si>
  <si>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</si>
  <si>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</si>
  <si>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</si>
  <si>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</si>
  <si>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</si>
  <si>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</si>
  <si>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</si>
  <si>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</si>
  <si>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</si>
  <si>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</si>
  <si>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</si>
  <si>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</si>
  <si>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</si>
  <si>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</si>
  <si>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</si>
  <si>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</si>
  <si>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</si>
  <si>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</si>
  <si>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</si>
  <si>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</si>
  <si>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</si>
  <si>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</si>
  <si>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</si>
  <si>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</si>
  <si>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</si>
  <si>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</si>
  <si>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</si>
  <si>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</si>
  <si>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</si>
  <si>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</si>
  <si>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</si>
  <si>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</si>
  <si>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</si>
  <si>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</si>
  <si>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</si>
  <si>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</si>
  <si>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</si>
  <si>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</si>
  <si>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</si>
  <si>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</si>
  <si>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</si>
  <si>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</si>
  <si>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</si>
  <si>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</si>
  <si>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</si>
  <si>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</si>
  <si>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</si>
  <si>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</si>
  <si>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</si>
  <si>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</si>
  <si>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</si>
  <si>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</si>
  <si>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</si>
  <si>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</si>
  <si>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</si>
  <si>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</si>
  <si>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</si>
  <si>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</si>
  <si>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</si>
  <si>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</si>
  <si>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</si>
  <si>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</si>
  <si>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</si>
  <si>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</si>
  <si>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</si>
  <si>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</si>
  <si>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</si>
  <si>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</si>
  <si>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</si>
  <si>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</si>
  <si>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</si>
  <si>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</si>
  <si>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1.12</t>
  </si>
  <si>
    <t>一般会計</t>
  </si>
  <si>
    <t>村営水道事業特別会計</t>
  </si>
  <si>
    <t>診療所特別会計</t>
  </si>
  <si>
    <t>国民健康保険特別会計</t>
  </si>
  <si>
    <t>介護保険事業特別会計</t>
  </si>
  <si>
    <t>下水道事業特別会計</t>
  </si>
  <si>
    <t>宅地造成事業特別会計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</si>
  <si>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</si>
  <si>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</si>
  <si>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</si>
  <si>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</si>
  <si>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</si>
  <si>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</si>
  <si>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</si>
  <si>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</si>
  <si>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</si>
  <si>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佐久広域連合（一般会計）</t>
    <rPh sb="0" eb="2">
      <t>サク</t>
    </rPh>
    <rPh sb="2" eb="4">
      <t>コウイキ</t>
    </rPh>
    <rPh sb="4" eb="6">
      <t>レンゴウ</t>
    </rPh>
    <rPh sb="7" eb="9">
      <t>イッパン</t>
    </rPh>
    <rPh sb="9" eb="11">
      <t>カイケイ</t>
    </rPh>
    <phoneticPr fontId="2"/>
  </si>
  <si>
    <t>佐久広域連合（消防特別会計）</t>
    <rPh sb="0" eb="2">
      <t>サク</t>
    </rPh>
    <rPh sb="2" eb="4">
      <t>コウイキ</t>
    </rPh>
    <rPh sb="4" eb="6">
      <t>レンゴウ</t>
    </rPh>
    <rPh sb="7" eb="9">
      <t>ショウボウ</t>
    </rPh>
    <rPh sb="9" eb="11">
      <t>トクベツ</t>
    </rPh>
    <rPh sb="11" eb="13">
      <t>カイケイ</t>
    </rPh>
    <phoneticPr fontId="2"/>
  </si>
  <si>
    <t>佐久広域連合（特別養護老人ホーム特別会計）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</si>
  <si>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</si>
  <si>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2"/>
  </si>
  <si>
    <t>南佐久環境衛生組合（一般会計）</t>
    <rPh sb="0" eb="3">
      <t>ミナミサク</t>
    </rPh>
    <rPh sb="3" eb="5">
      <t>カンキョウ</t>
    </rPh>
    <rPh sb="5" eb="7">
      <t>エイセイ</t>
    </rPh>
    <rPh sb="7" eb="9">
      <t>クミアイ</t>
    </rPh>
    <rPh sb="10" eb="12">
      <t>イッパン</t>
    </rPh>
    <rPh sb="12" eb="14">
      <t>カイケイ</t>
    </rPh>
    <phoneticPr fontId="2"/>
  </si>
  <si>
    <t>南佐久環境衛生組合（公共下水道事業特別会計）</t>
    <rPh sb="0" eb="3">
      <t>ミナミサク</t>
    </rPh>
    <rPh sb="3" eb="5">
      <t>カンキョウ</t>
    </rPh>
    <rPh sb="5" eb="7">
      <t>エイセイ</t>
    </rPh>
    <rPh sb="7" eb="9">
      <t>クミアイ</t>
    </rPh>
    <rPh sb="10" eb="12">
      <t>コウキョウ</t>
    </rPh>
    <rPh sb="12" eb="15">
      <t>ゲスイドウ</t>
    </rPh>
    <rPh sb="15" eb="17">
      <t>ジギョウ</t>
    </rPh>
    <rPh sb="17" eb="19">
      <t>トクベツ</t>
    </rPh>
    <rPh sb="19" eb="21">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</si>
  <si>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</si>
  <si>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</si>
  <si>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</si>
  <si>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</si>
  <si>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</si>
  <si>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</si>
  <si>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</si>
  <si>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法非適用企業</t>
    <rPh sb="0" eb="1">
      <t>ホウ</t>
    </rPh>
    <rPh sb="1" eb="2">
      <t>ヒ</t>
    </rPh>
    <rPh sb="2" eb="4">
      <t>テキヨウ</t>
    </rPh>
    <rPh sb="4" eb="6">
      <t>キギョウ</t>
    </rPh>
    <phoneticPr fontId="2"/>
  </si>
  <si>
    <t>南牧村振興公社</t>
    <rPh sb="0" eb="3">
      <t>ミナミマキムラ</t>
    </rPh>
    <rPh sb="3" eb="5">
      <t>シンコウ</t>
    </rPh>
    <rPh sb="5" eb="7">
      <t>コウシャ</t>
    </rPh>
    <phoneticPr fontId="2"/>
  </si>
  <si>
    <t>地域振興基金</t>
    <rPh sb="0" eb="2">
      <t>チイキ</t>
    </rPh>
    <rPh sb="2" eb="4">
      <t>シンコウ</t>
    </rPh>
    <rPh sb="4" eb="6">
      <t>キキン</t>
    </rPh>
    <phoneticPr fontId="18"/>
  </si>
  <si>
    <t>広域的行政施設整備基金</t>
    <rPh sb="0" eb="3">
      <t>コウイキテキ</t>
    </rPh>
    <rPh sb="3" eb="5">
      <t>ギョウセイ</t>
    </rPh>
    <rPh sb="5" eb="7">
      <t>シセツ</t>
    </rPh>
    <rPh sb="7" eb="9">
      <t>セイビ</t>
    </rPh>
    <rPh sb="9" eb="11">
      <t>キキン</t>
    </rPh>
    <phoneticPr fontId="18"/>
  </si>
  <si>
    <t>社会教育施設基金</t>
    <rPh sb="0" eb="2">
      <t>シャカイ</t>
    </rPh>
    <rPh sb="2" eb="4">
      <t>キョウイク</t>
    </rPh>
    <rPh sb="4" eb="6">
      <t>シセツ</t>
    </rPh>
    <rPh sb="6" eb="8">
      <t>キキン</t>
    </rPh>
    <phoneticPr fontId="18"/>
  </si>
  <si>
    <t>地域防災情報等提供施設整備基金</t>
    <rPh sb="0" eb="2">
      <t>チイキ</t>
    </rPh>
    <rPh sb="2" eb="4">
      <t>ボウサイ</t>
    </rPh>
    <rPh sb="4" eb="6">
      <t>ジョウホウ</t>
    </rPh>
    <rPh sb="6" eb="7">
      <t>トウ</t>
    </rPh>
    <rPh sb="7" eb="9">
      <t>テイキョウ</t>
    </rPh>
    <rPh sb="9" eb="11">
      <t>シセツ</t>
    </rPh>
    <rPh sb="11" eb="13">
      <t>セイビ</t>
    </rPh>
    <rPh sb="13" eb="15">
      <t>キキン</t>
    </rPh>
    <phoneticPr fontId="18"/>
  </si>
  <si>
    <t>基本財産基金</t>
    <rPh sb="0" eb="2">
      <t>キホン</t>
    </rPh>
    <rPh sb="2" eb="4">
      <t>ザイサン</t>
    </rPh>
    <rPh sb="4" eb="6">
      <t>キキン</t>
    </rPh>
    <phoneticPr fontId="18"/>
  </si>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</sst>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8C95-4967-B6AE-4826EFDBCB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290490</c:v>
                </c:pt>
                <c:pt idx="1">
                  <c:v>373608</c:v>
                </c:pt>
                <c:pt idx="2">
                  <c:v>386952</c:v>
                </c:pt>
                <c:pt idx="3">
                  <c:v>383627</c:v>
                </c:pt>
                <c:pt idx="4">
                  <c:v>258399</c:v>
                </c:pt>
              </c:numCache>
            </c:numRef>
          </c:val>
          <c:smooth val="0"/>
          <c:extLst>
            <c:ext xmlns:c16="http://schemas.microsoft.com/office/drawing/2014/chart" uri="{C3380CC4-5D6E-409C-BE32-E72D297353CC}">
              <c16:uniqueId val="{00000001-8C95-4967-B6AE-4826EFDBCB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13.06</c:v>
                </c:pt>
                <c:pt idx="1">
                  <c:v>12.03</c:v>
                </c:pt>
                <c:pt idx="2">
                  <c:v>21.25</c:v>
                </c:pt>
                <c:pt idx="3">
                  <c:v>24.31</c:v>
                </c:pt>
                <c:pt idx="4">
                  <c:v>18.39</c:v>
                </c:pt>
              </c:numCache>
            </c:numRef>
          </c:val>
          <c:extLst>
            <c:ext xmlns:c16="http://schemas.microsoft.com/office/drawing/2014/chart" uri="{C3380CC4-5D6E-409C-BE32-E72D297353CC}">
              <c16:uniqueId val="{00000000-5341-4BCF-B3DD-4FADEF5828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26.87</c:v>
                </c:pt>
                <c:pt idx="1">
                  <c:v>25.75</c:v>
                </c:pt>
                <c:pt idx="2">
                  <c:v>26.84</c:v>
                </c:pt>
                <c:pt idx="3">
                  <c:v>27.41</c:v>
                </c:pt>
                <c:pt idx="4">
                  <c:v>28.9</c:v>
                </c:pt>
              </c:numCache>
            </c:numRef>
          </c:val>
          <c:extLst>
            <c:ext xmlns:c16="http://schemas.microsoft.com/office/drawing/2014/chart" uri="{C3380CC4-5D6E-409C-BE32-E72D297353CC}">
              <c16:uniqueId val="{00000001-5341-4BCF-B3DD-4FADEF5828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13.35</c:v>
                </c:pt>
                <c:pt idx="1">
                  <c:v>5.16</c:v>
                </c:pt>
                <c:pt idx="2">
                  <c:v>14.23</c:v>
                </c:pt>
                <c:pt idx="3">
                  <c:v>8.26</c:v>
                </c:pt>
                <c:pt idx="4">
                  <c:v>-1.1200000000000001</c:v>
                </c:pt>
              </c:numCache>
            </c:numRef>
          </c:val>
          <c:smooth val="0"/>
          <c:extLst>
            <c:ext xmlns:c16="http://schemas.microsoft.com/office/drawing/2014/chart" uri="{C3380CC4-5D6E-409C-BE32-E72D297353CC}">
              <c16:uniqueId val="{00000002-5341-4BCF-B3DD-4FADEF5828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DEF-40E9-9663-2143DD2C07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EF-40E9-9663-2143DD2C07C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DEF-40E9-9663-2143DD2C07CD}"/>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0.35</c:v>
                </c:pt>
                <c:pt idx="2">
                  <c:v>#N/A</c:v>
                </c:pt>
                <c:pt idx="3">
                  <c:v>0.3</c:v>
                </c:pt>
                <c:pt idx="4">
                  <c:v>#N/A</c:v>
                </c:pt>
                <c:pt idx="5">
                  <c:v>0.05</c:v>
                </c:pt>
                <c:pt idx="6">
                  <c:v>#N/A</c:v>
                </c:pt>
                <c:pt idx="7">
                  <c:v>0.05</c:v>
                </c:pt>
                <c:pt idx="8">
                  <c:v>#N/A</c:v>
                </c:pt>
                <c:pt idx="9">
                  <c:v>0.05</c:v>
                </c:pt>
              </c:numCache>
            </c:numRef>
          </c:val>
          <c:extLst>
            <c:ext xmlns:c16="http://schemas.microsoft.com/office/drawing/2014/chart" uri="{C3380CC4-5D6E-409C-BE32-E72D297353CC}">
              <c16:uniqueId val="{00000003-1DEF-40E9-9663-2143DD2C07CD}"/>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0.13</c:v>
                </c:pt>
                <c:pt idx="4">
                  <c:v>#N/A</c:v>
                </c:pt>
                <c:pt idx="5">
                  <c:v>0.11</c:v>
                </c:pt>
                <c:pt idx="6">
                  <c:v>#N/A</c:v>
                </c:pt>
                <c:pt idx="7">
                  <c:v>0.09</c:v>
                </c:pt>
                <c:pt idx="8">
                  <c:v>#N/A</c:v>
                </c:pt>
                <c:pt idx="9">
                  <c:v>0.05</c:v>
                </c:pt>
              </c:numCache>
            </c:numRef>
          </c:val>
          <c:extLst>
            <c:ext xmlns:c16="http://schemas.microsoft.com/office/drawing/2014/chart" uri="{C3380CC4-5D6E-409C-BE32-E72D297353CC}">
              <c16:uniqueId val="{00000004-1DEF-40E9-9663-2143DD2C07C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0.18</c:v>
                </c:pt>
                <c:pt idx="4">
                  <c:v>#N/A</c:v>
                </c:pt>
                <c:pt idx="5">
                  <c:v>0.36</c:v>
                </c:pt>
                <c:pt idx="6">
                  <c:v>#N/A</c:v>
                </c:pt>
                <c:pt idx="7">
                  <c:v>0.33</c:v>
                </c:pt>
                <c:pt idx="8">
                  <c:v>#N/A</c:v>
                </c:pt>
                <c:pt idx="9">
                  <c:v>0.1</c:v>
                </c:pt>
              </c:numCache>
            </c:numRef>
          </c:val>
          <c:extLst>
            <c:ext xmlns:c16="http://schemas.microsoft.com/office/drawing/2014/chart" uri="{C3380CC4-5D6E-409C-BE32-E72D297353CC}">
              <c16:uniqueId val="{00000005-1DEF-40E9-9663-2143DD2C07C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1.64</c:v>
                </c:pt>
                <c:pt idx="2">
                  <c:v>#N/A</c:v>
                </c:pt>
                <c:pt idx="3">
                  <c:v>0.41</c:v>
                </c:pt>
                <c:pt idx="4">
                  <c:v>#N/A</c:v>
                </c:pt>
                <c:pt idx="5">
                  <c:v>2.46</c:v>
                </c:pt>
                <c:pt idx="6">
                  <c:v>#N/A</c:v>
                </c:pt>
                <c:pt idx="7">
                  <c:v>1.42</c:v>
                </c:pt>
                <c:pt idx="8">
                  <c:v>#N/A</c:v>
                </c:pt>
                <c:pt idx="9">
                  <c:v>0.33</c:v>
                </c:pt>
              </c:numCache>
            </c:numRef>
          </c:val>
          <c:extLst>
            <c:ext xmlns:c16="http://schemas.microsoft.com/office/drawing/2014/chart" uri="{C3380CC4-5D6E-409C-BE32-E72D297353CC}">
              <c16:uniqueId val="{00000006-1DEF-40E9-9663-2143DD2C07CD}"/>
            </c:ext>
          </c:extLst>
        </c:ser>
        <c:ser>
          <c:idx val="7"/>
          <c:order val="7"/>
          <c:tx>
            <c:strRef>
              <c:f>データシート!$A$34</c:f>
              <c:strCache>
                <c:ptCount val="1"/>
                <c:pt idx="0">
                  <c:v>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0.54</c:v>
                </c:pt>
                <c:pt idx="2">
                  <c:v>#N/A</c:v>
                </c:pt>
                <c:pt idx="3">
                  <c:v>0.38</c:v>
                </c:pt>
                <c:pt idx="4">
                  <c:v>#N/A</c:v>
                </c:pt>
                <c:pt idx="5">
                  <c:v>0.62</c:v>
                </c:pt>
                <c:pt idx="6">
                  <c:v>#N/A</c:v>
                </c:pt>
                <c:pt idx="7">
                  <c:v>0.7</c:v>
                </c:pt>
                <c:pt idx="8">
                  <c:v>#N/A</c:v>
                </c:pt>
                <c:pt idx="9">
                  <c:v>0.4</c:v>
                </c:pt>
              </c:numCache>
            </c:numRef>
          </c:val>
          <c:extLst>
            <c:ext xmlns:c16="http://schemas.microsoft.com/office/drawing/2014/chart" uri="{C3380CC4-5D6E-409C-BE32-E72D297353CC}">
              <c16:uniqueId val="{00000007-1DEF-40E9-9663-2143DD2C07CD}"/>
            </c:ext>
          </c:extLst>
        </c:ser>
        <c:ser>
          <c:idx val="8"/>
          <c:order val="8"/>
          <c:tx>
            <c:strRef>
              <c:f>データシート!$A$35</c:f>
              <c:strCache>
                <c:ptCount val="1"/>
                <c:pt idx="0">
                  <c:v>村営水道事業特別会計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0.17</c:v>
                </c:pt>
                <c:pt idx="2">
                  <c:v>#N/A</c:v>
                </c:pt>
                <c:pt idx="3">
                  <c:v>0.21</c:v>
                </c:pt>
                <c:pt idx="4">
                  <c:v>#N/A</c:v>
                </c:pt>
                <c:pt idx="5">
                  <c:v>0.53</c:v>
                </c:pt>
                <c:pt idx="6">
                  <c:v>#N/A</c:v>
                </c:pt>
                <c:pt idx="7">
                  <c:v>0.8</c:v>
                </c:pt>
                <c:pt idx="8">
                  <c:v>#N/A</c:v>
                </c:pt>
                <c:pt idx="9">
                  <c:v>0.78</c:v>
                </c:pt>
              </c:numCache>
            </c:numRef>
          </c:val>
          <c:extLst>
            <c:ext xmlns:c16="http://schemas.microsoft.com/office/drawing/2014/chart" uri="{C3380CC4-5D6E-409C-BE32-E72D297353CC}">
              <c16:uniqueId val="{00000008-1DEF-40E9-9663-2143DD2C07C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12.51</c:v>
                </c:pt>
                <c:pt idx="2">
                  <c:v>#N/A</c:v>
                </c:pt>
                <c:pt idx="3">
                  <c:v>11.63</c:v>
                </c:pt>
                <c:pt idx="4">
                  <c:v>#N/A</c:v>
                </c:pt>
                <c:pt idx="5">
                  <c:v>20.61</c:v>
                </c:pt>
                <c:pt idx="6">
                  <c:v>#N/A</c:v>
                </c:pt>
                <c:pt idx="7">
                  <c:v>23.59</c:v>
                </c:pt>
                <c:pt idx="8">
                  <c:v>#N/A</c:v>
                </c:pt>
                <c:pt idx="9">
                  <c:v>17.98</c:v>
                </c:pt>
              </c:numCache>
            </c:numRef>
          </c:val>
          <c:extLst>
            <c:ext xmlns:c16="http://schemas.microsoft.com/office/drawing/2014/chart" uri="{C3380CC4-5D6E-409C-BE32-E72D297353CC}">
              <c16:uniqueId val="{00000009-1DEF-40E9-9663-2143DD2C07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568</c:v>
                </c:pt>
                <c:pt idx="5">
                  <c:v>559</c:v>
                </c:pt>
                <c:pt idx="8">
                  <c:v>535</c:v>
                </c:pt>
                <c:pt idx="11">
                  <c:v>538</c:v>
                </c:pt>
                <c:pt idx="14">
                  <c:v>484</c:v>
                </c:pt>
              </c:numCache>
            </c:numRef>
          </c:val>
          <c:extLst>
            <c:ext xmlns:c16="http://schemas.microsoft.com/office/drawing/2014/chart" uri="{C3380CC4-5D6E-409C-BE32-E72D297353CC}">
              <c16:uniqueId val="{00000000-E487-4411-89A4-4ED75AC770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87-4411-89A4-4ED75AC770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487-4411-89A4-4ED75AC770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3-E487-4411-89A4-4ED75AC770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87</c:v>
                </c:pt>
                <c:pt idx="3">
                  <c:v>85</c:v>
                </c:pt>
                <c:pt idx="6">
                  <c:v>86</c:v>
                </c:pt>
                <c:pt idx="9">
                  <c:v>84</c:v>
                </c:pt>
                <c:pt idx="12">
                  <c:v>81</c:v>
                </c:pt>
              </c:numCache>
            </c:numRef>
          </c:val>
          <c:extLst>
            <c:ext xmlns:c16="http://schemas.microsoft.com/office/drawing/2014/chart" uri="{C3380CC4-5D6E-409C-BE32-E72D297353CC}">
              <c16:uniqueId val="{00000004-E487-4411-89A4-4ED75AC770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87-4411-89A4-4ED75AC770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87-4411-89A4-4ED75AC770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507</c:v>
                </c:pt>
                <c:pt idx="3">
                  <c:v>473</c:v>
                </c:pt>
                <c:pt idx="6">
                  <c:v>444</c:v>
                </c:pt>
                <c:pt idx="9">
                  <c:v>445</c:v>
                </c:pt>
                <c:pt idx="12">
                  <c:v>404</c:v>
                </c:pt>
              </c:numCache>
            </c:numRef>
          </c:val>
          <c:extLst>
            <c:ext xmlns:c16="http://schemas.microsoft.com/office/drawing/2014/chart" uri="{C3380CC4-5D6E-409C-BE32-E72D297353CC}">
              <c16:uniqueId val="{00000007-E487-4411-89A4-4ED75AC770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c:v>
                </c:pt>
                <c:pt idx="2">
                  <c:v>#N/A</c:v>
                </c:pt>
                <c:pt idx="3">
                  <c:v>#N/A</c:v>
                </c:pt>
                <c:pt idx="4">
                  <c:v>-1</c:v>
                </c:pt>
                <c:pt idx="5">
                  <c:v>#N/A</c:v>
                </c:pt>
                <c:pt idx="6">
                  <c:v>#N/A</c:v>
                </c:pt>
                <c:pt idx="7">
                  <c:v>-4</c:v>
                </c:pt>
                <c:pt idx="8">
                  <c:v>#N/A</c:v>
                </c:pt>
                <c:pt idx="9">
                  <c:v>#N/A</c:v>
                </c:pt>
                <c:pt idx="10">
                  <c:v>-9</c:v>
                </c:pt>
                <c:pt idx="11">
                  <c:v>#N/A</c:v>
                </c:pt>
                <c:pt idx="12">
                  <c:v>#N/A</c:v>
                </c:pt>
                <c:pt idx="13">
                  <c:v>1</c:v>
                </c:pt>
                <c:pt idx="14">
                  <c:v>#N/A</c:v>
                </c:pt>
              </c:numCache>
            </c:numRef>
          </c:val>
          <c:smooth val="0"/>
          <c:extLst>
            <c:ext xmlns:c16="http://schemas.microsoft.com/office/drawing/2014/chart" uri="{C3380CC4-5D6E-409C-BE32-E72D297353CC}">
              <c16:uniqueId val="{00000008-E487-4411-89A4-4ED75AC770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3934</c:v>
                </c:pt>
                <c:pt idx="5">
                  <c:v>4035</c:v>
                </c:pt>
                <c:pt idx="8">
                  <c:v>4167</c:v>
                </c:pt>
                <c:pt idx="11">
                  <c:v>4190</c:v>
                </c:pt>
                <c:pt idx="14">
                  <c:v>4159</c:v>
                </c:pt>
              </c:numCache>
            </c:numRef>
          </c:val>
          <c:extLst>
            <c:ext xmlns:c16="http://schemas.microsoft.com/office/drawing/2014/chart" uri="{C3380CC4-5D6E-409C-BE32-E72D297353CC}">
              <c16:uniqueId val="{00000000-3CD1-42E3-9CA9-F7B4ADD88C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CD1-42E3-9CA9-F7B4ADD88C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6657</c:v>
                </c:pt>
                <c:pt idx="5">
                  <c:v>7114</c:v>
                </c:pt>
                <c:pt idx="8">
                  <c:v>7221</c:v>
                </c:pt>
                <c:pt idx="11">
                  <c:v>7220</c:v>
                </c:pt>
                <c:pt idx="14">
                  <c:v>7242</c:v>
                </c:pt>
              </c:numCache>
            </c:numRef>
          </c:val>
          <c:extLst>
            <c:ext xmlns:c16="http://schemas.microsoft.com/office/drawing/2014/chart" uri="{C3380CC4-5D6E-409C-BE32-E72D297353CC}">
              <c16:uniqueId val="{00000002-3CD1-42E3-9CA9-F7B4ADD88C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D1-42E3-9CA9-F7B4ADD88C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D1-42E3-9CA9-F7B4ADD88C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D1-42E3-9CA9-F7B4ADD88C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431</c:v>
                </c:pt>
                <c:pt idx="3">
                  <c:v>414</c:v>
                </c:pt>
                <c:pt idx="6">
                  <c:v>414</c:v>
                </c:pt>
                <c:pt idx="9">
                  <c:v>407</c:v>
                </c:pt>
                <c:pt idx="12">
                  <c:v>405</c:v>
                </c:pt>
              </c:numCache>
            </c:numRef>
          </c:val>
          <c:extLst>
            <c:ext xmlns:c16="http://schemas.microsoft.com/office/drawing/2014/chart" uri="{C3380CC4-5D6E-409C-BE32-E72D297353CC}">
              <c16:uniqueId val="{00000006-3CD1-42E3-9CA9-F7B4ADD88C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c:v>
                </c:pt>
                <c:pt idx="3">
                  <c:v>20</c:v>
                </c:pt>
                <c:pt idx="6">
                  <c:v>20</c:v>
                </c:pt>
                <c:pt idx="9">
                  <c:v>19</c:v>
                </c:pt>
                <c:pt idx="12">
                  <c:v>1</c:v>
                </c:pt>
              </c:numCache>
            </c:numRef>
          </c:val>
          <c:extLst>
            <c:ext xmlns:c16="http://schemas.microsoft.com/office/drawing/2014/chart" uri="{C3380CC4-5D6E-409C-BE32-E72D297353CC}">
              <c16:uniqueId val="{00000007-3CD1-42E3-9CA9-F7B4ADD88C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634</c:v>
                </c:pt>
                <c:pt idx="3">
                  <c:v>601</c:v>
                </c:pt>
                <c:pt idx="6">
                  <c:v>545</c:v>
                </c:pt>
                <c:pt idx="9">
                  <c:v>477</c:v>
                </c:pt>
                <c:pt idx="12">
                  <c:v>419</c:v>
                </c:pt>
              </c:numCache>
            </c:numRef>
          </c:val>
          <c:extLst>
            <c:ext xmlns:c16="http://schemas.microsoft.com/office/drawing/2014/chart" uri="{C3380CC4-5D6E-409C-BE32-E72D297353CC}">
              <c16:uniqueId val="{00000008-3CD1-42E3-9CA9-F7B4ADD88C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D1-42E3-9CA9-F7B4ADD88C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3307</c:v>
                </c:pt>
                <c:pt idx="3">
                  <c:v>3496</c:v>
                </c:pt>
                <c:pt idx="6">
                  <c:v>3639</c:v>
                </c:pt>
                <c:pt idx="9">
                  <c:v>3842</c:v>
                </c:pt>
                <c:pt idx="12">
                  <c:v>3765</c:v>
                </c:pt>
              </c:numCache>
            </c:numRef>
          </c:val>
          <c:extLst>
            <c:ext xmlns:c16="http://schemas.microsoft.com/office/drawing/2014/chart" uri="{C3380CC4-5D6E-409C-BE32-E72D297353CC}">
              <c16:uniqueId val="{0000000A-3CD1-42E3-9CA9-F7B4ADD88C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CD1-42E3-9CA9-F7B4ADD88C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655</c:v>
                </c:pt>
                <c:pt idx="1">
                  <c:v>655</c:v>
                </c:pt>
                <c:pt idx="2">
                  <c:v>655</c:v>
                </c:pt>
              </c:numCache>
            </c:numRef>
          </c:val>
          <c:extLst>
            <c:ext xmlns:c16="http://schemas.microsoft.com/office/drawing/2014/chart" uri="{C3380CC4-5D6E-409C-BE32-E72D297353CC}">
              <c16:uniqueId val="{00000000-7642-485B-9B31-C69BDB5377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406</c:v>
                </c:pt>
                <c:pt idx="1">
                  <c:v>406</c:v>
                </c:pt>
                <c:pt idx="2">
                  <c:v>406</c:v>
                </c:pt>
              </c:numCache>
            </c:numRef>
          </c:val>
          <c:extLst>
            <c:ext xmlns:c16="http://schemas.microsoft.com/office/drawing/2014/chart" uri="{C3380CC4-5D6E-409C-BE32-E72D297353CC}">
              <c16:uniqueId val="{00000001-7642-485B-9B31-C69BDB5377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5882</c:v>
                </c:pt>
                <c:pt idx="1">
                  <c:v>5887</c:v>
                </c:pt>
                <c:pt idx="2">
                  <c:v>5903</c:v>
                </c:pt>
              </c:numCache>
            </c:numRef>
          </c:val>
          <c:extLst>
            <c:ext xmlns:c16="http://schemas.microsoft.com/office/drawing/2014/chart" uri="{C3380CC4-5D6E-409C-BE32-E72D297353CC}">
              <c16:uniqueId val="{00000002-7642-485B-9B31-C69BDB5377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3,125
2,953
133.09
3,902,344
3,265,834
417,073
2,267,643
3,765,038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類似団体内においては、比較的良好な数値を維持している。しかしながら、これ以上数値の低下を招かぬよう、住民サービスを維持しつつ事務事業の効率化を図り、併せて財政規模の適正化に努める。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27686</xdr:rowOff>
    </xdr:from>
    <xdr:to>
      <xdr:col>23</xdr:col>
      <xdr:colOff>133350</xdr:colOff>
      <xdr:row>43</xdr:row>
      <xdr:rowOff>46990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000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66294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4193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66294</xdr:rowOff>
    </xdr:from>
    <xdr:to>
      <xdr:col>15</xdr:col>
      <xdr:colOff>82550</xdr:colOff>
      <xdr:row>43</xdr:row>
      <xdr:rowOff>75946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4386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75946</xdr:rowOff>
    </xdr:from>
    <xdr:to>
      <xdr:col>11</xdr:col>
      <xdr:colOff>31750</xdr:colOff>
      <xdr:row>43</xdr:row>
      <xdr:rowOff>75946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48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148336</xdr:rowOff>
    </xdr:from>
    <xdr:to>
      <xdr:col>23</xdr:col>
      <xdr:colOff>184150</xdr:colOff>
      <xdr:row>43</xdr:row>
      <xdr:rowOff>78486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164863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15494</xdr:rowOff>
    </xdr:from>
    <xdr:to>
      <xdr:col>15</xdr:col>
      <xdr:colOff>133350</xdr:colOff>
      <xdr:row>43</xdr:row>
      <xdr:rowOff>117094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127271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25146</xdr:rowOff>
    </xdr:from>
    <xdr:to>
      <xdr:col>11</xdr:col>
      <xdr:colOff>82550</xdr:colOff>
      <xdr:row>43</xdr:row>
      <xdr:rowOff>126746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136923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6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25146</xdr:rowOff>
    </xdr:from>
    <xdr:to>
      <xdr:col>7</xdr:col>
      <xdr:colOff>31750</xdr:colOff>
      <xdr:row>43</xdr:row>
      <xdr:rowOff>126746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136923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6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南牧村第一次行財政改革プランの実行により、歳出の効率化と適正化を進めてきた結果として平成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％台の水準を維持していたが、平成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％台に低下し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、さらに平成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年度においても数値が悪化し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た。これは、財務書類作成や資産台帳作成に伴う業務委託料の増加等の経常経費の増加や、村税や地方交付税の歳入減少が大きな要因である。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類似団体内平均値は上回っているが、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今後は今まで以上に経常経費の上昇を抑制するようにし、現行水準を維持するよう努める。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30374</xdr:rowOff>
    </xdr:from>
    <xdr:to>
      <xdr:col>23</xdr:col>
      <xdr:colOff>133350</xdr:colOff>
      <xdr:row>62</xdr:row>
      <xdr:rowOff>92710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60274"/>
          <a:ext cx="8382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99271</xdr:rowOff>
    </xdr:from>
    <xdr:to>
      <xdr:col>19</xdr:col>
      <xdr:colOff>133350</xdr:colOff>
      <xdr:row>62</xdr:row>
      <xdr:rowOff>30374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557721"/>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168169</xdr:rowOff>
    </xdr:from>
    <xdr:to>
      <xdr:col>15</xdr:col>
      <xdr:colOff>82550</xdr:colOff>
      <xdr:row>61</xdr:row>
      <xdr:rowOff>99271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455169"/>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168169</xdr:rowOff>
    </xdr:from>
    <xdr:to>
      <xdr:col>11</xdr:col>
      <xdr:colOff>31750</xdr:colOff>
      <xdr:row>61</xdr:row>
      <xdr:rowOff>83185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455169"/>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151024</xdr:rowOff>
    </xdr:from>
    <xdr:to>
      <xdr:col>19</xdr:col>
      <xdr:colOff>184150</xdr:colOff>
      <xdr:row>62</xdr:row>
      <xdr:rowOff>81174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91351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7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48471</xdr:rowOff>
    </xdr:from>
    <xdr:to>
      <xdr:col>15</xdr:col>
      <xdr:colOff>133350</xdr:colOff>
      <xdr:row>61</xdr:row>
      <xdr:rowOff>150071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160248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117369</xdr:rowOff>
    </xdr:from>
    <xdr:to>
      <xdr:col>11</xdr:col>
      <xdr:colOff>82550</xdr:colOff>
      <xdr:row>61</xdr:row>
      <xdr:rowOff>47519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57696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[363,626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類似団体内において比較的低い数値となっている。その内容を分析すると、人件費においては類似団体平均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190,701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円に対し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131,086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下回っていることから、物件費が類似団体を上回っていることが予想される。この要因の一つとして中学生の海外研修事業の旅費が挙げられるが、本事業は村の独自事業として今後も継続していく予定であるので、物件費以外の人件費については今後とも計画的な定員管理と適正配置により人件費全体の上昇を抑制し、維持補修費については大規模な修繕が必要となる前のきめ細かな対応に努め、人件費・物件費等決算額全体の総額として現行水準を維持していく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93540</xdr:rowOff>
    </xdr:from>
    <xdr:to>
      <xdr:col>23</xdr:col>
      <xdr:colOff>133350</xdr:colOff>
      <xdr:row>82</xdr:row>
      <xdr:rowOff>102138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52440"/>
          <a:ext cx="8382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68571</xdr:rowOff>
    </xdr:from>
    <xdr:to>
      <xdr:col>19</xdr:col>
      <xdr:colOff>133350</xdr:colOff>
      <xdr:row>82</xdr:row>
      <xdr:rowOff>93540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27471"/>
          <a:ext cx="8890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57548</xdr:rowOff>
    </xdr:from>
    <xdr:to>
      <xdr:col>15</xdr:col>
      <xdr:colOff>82550</xdr:colOff>
      <xdr:row>82</xdr:row>
      <xdr:rowOff>68571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6448"/>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39171</xdr:rowOff>
    </xdr:from>
    <xdr:to>
      <xdr:col>11</xdr:col>
      <xdr:colOff>31750</xdr:colOff>
      <xdr:row>82</xdr:row>
      <xdr:rowOff>57548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8071"/>
          <a:ext cx="8890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51338</xdr:rowOff>
    </xdr:from>
    <xdr:to>
      <xdr:col>23</xdr:col>
      <xdr:colOff>184150</xdr:colOff>
      <xdr:row>82</xdr:row>
      <xdr:rowOff>152938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67865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42740</xdr:rowOff>
    </xdr:from>
    <xdr:to>
      <xdr:col>19</xdr:col>
      <xdr:colOff>184150</xdr:colOff>
      <xdr:row>82</xdr:row>
      <xdr:rowOff>144340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154517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17771</xdr:rowOff>
    </xdr:from>
    <xdr:to>
      <xdr:col>15</xdr:col>
      <xdr:colOff>133350</xdr:colOff>
      <xdr:row>82</xdr:row>
      <xdr:rowOff>119371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129548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6748</xdr:rowOff>
    </xdr:from>
    <xdr:to>
      <xdr:col>11</xdr:col>
      <xdr:colOff>82550</xdr:colOff>
      <xdr:row>82</xdr:row>
      <xdr:rowOff>108348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159821</xdr:rowOff>
    </xdr:from>
    <xdr:to>
      <xdr:col>7</xdr:col>
      <xdr:colOff>31750</xdr:colOff>
      <xdr:row>82</xdr:row>
      <xdr:rowOff>89971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100148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年度までは類似団体平均を下回っていたが、平成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年度から類似団体平均を上回った状態が続いている。平成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年度において少しではあるが類似団体平均との差が縮まり、平成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年度もその水準を維持している。職員数が少ないため変動が大きい指標ではあるが、適正な定員管理と併せ類似団体平均の水準をこれ以上上回ることのないよう努める。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117157</xdr:rowOff>
    </xdr:from>
    <xdr:to>
      <xdr:col>81</xdr:col>
      <xdr:colOff>44450</xdr:colOff>
      <xdr:row>87</xdr:row>
      <xdr:rowOff>165418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33307"/>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165418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9108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74930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9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135255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910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66357</xdr:rowOff>
    </xdr:from>
    <xdr:to>
      <xdr:col>81</xdr:col>
      <xdr:colOff>95250</xdr:colOff>
      <xdr:row>87</xdr:row>
      <xdr:rowOff>167957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38434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5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114618</xdr:rowOff>
    </xdr:from>
    <xdr:to>
      <xdr:col>77</xdr:col>
      <xdr:colOff>95250</xdr:colOff>
      <xdr:row>88</xdr:row>
      <xdr:rowOff>44768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29545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1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84455</xdr:rowOff>
    </xdr:from>
    <xdr:to>
      <xdr:col>64</xdr:col>
      <xdr:colOff>152400</xdr:colOff>
      <xdr:row>88</xdr:row>
      <xdr:rowOff>14605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170832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も少なく、適正より少なめな職員数であると考えている。しかしながら、職員数のみに固執するのではなく、職員研修等を積極的に実施することにより職員の質を向上させ、住民の満足度をより高めていく努力を絶え間なく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165953</xdr:rowOff>
    </xdr:from>
    <xdr:to>
      <xdr:col>81</xdr:col>
      <xdr:colOff>44450</xdr:colOff>
      <xdr:row>59</xdr:row>
      <xdr:rowOff>24493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10053"/>
          <a:ext cx="8382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165953</xdr:rowOff>
    </xdr:from>
    <xdr:to>
      <xdr:col>77</xdr:col>
      <xdr:colOff>44450</xdr:colOff>
      <xdr:row>59</xdr:row>
      <xdr:rowOff>11738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11005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2087</xdr:rowOff>
    </xdr:from>
    <xdr:to>
      <xdr:col>72</xdr:col>
      <xdr:colOff>203200</xdr:colOff>
      <xdr:row>59</xdr:row>
      <xdr:rowOff>11738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17637"/>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170779</xdr:rowOff>
    </xdr:from>
    <xdr:to>
      <xdr:col>68</xdr:col>
      <xdr:colOff>152400</xdr:colOff>
      <xdr:row>59</xdr:row>
      <xdr:rowOff>2087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14879"/>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145143</xdr:rowOff>
    </xdr:from>
    <xdr:to>
      <xdr:col>81</xdr:col>
      <xdr:colOff>95250</xdr:colOff>
      <xdr:row>59</xdr:row>
      <xdr:rowOff>75293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161670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115153</xdr:rowOff>
    </xdr:from>
    <xdr:to>
      <xdr:col>77</xdr:col>
      <xdr:colOff>95250</xdr:colOff>
      <xdr:row>59</xdr:row>
      <xdr:rowOff>45303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55480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2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132388</xdr:rowOff>
    </xdr:from>
    <xdr:to>
      <xdr:col>73</xdr:col>
      <xdr:colOff>44450</xdr:colOff>
      <xdr:row>59</xdr:row>
      <xdr:rowOff>62538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7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72715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4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122737</xdr:rowOff>
    </xdr:from>
    <xdr:to>
      <xdr:col>68</xdr:col>
      <xdr:colOff>203200</xdr:colOff>
      <xdr:row>59</xdr:row>
      <xdr:rowOff>52887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63064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3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119979</xdr:rowOff>
    </xdr:from>
    <xdr:to>
      <xdr:col>64</xdr:col>
      <xdr:colOff>152400</xdr:colOff>
      <xdr:row>59</xdr:row>
      <xdr:rowOff>50129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60306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3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類似団体平均と比較して良好な水準を維持している。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単年度数値の推移をみると、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数値の悪化がみられる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地方債を有効活用しながら投資を行っているため、数値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の若干の悪化は仕方がないと考えられるが、今後、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単年度或いは短期間に大規模な投資が集中しないよう、また前述の将来負担の状況でも述べた基金の有効活用と併せ、計画的な行財政運営を行い現行水準を堅持するよう努める。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52324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73404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39</xdr:row>
      <xdr:rowOff>71628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7340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71628</xdr:rowOff>
    </xdr:from>
    <xdr:to>
      <xdr:col>72</xdr:col>
      <xdr:colOff>203200</xdr:colOff>
      <xdr:row>39</xdr:row>
      <xdr:rowOff>105410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7581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134366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7919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1524</xdr:rowOff>
    </xdr:from>
    <xdr:to>
      <xdr:col>81</xdr:col>
      <xdr:colOff>95250</xdr:colOff>
      <xdr:row>39</xdr:row>
      <xdr:rowOff>103124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18051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53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20828</xdr:rowOff>
    </xdr:from>
    <xdr:to>
      <xdr:col>73</xdr:col>
      <xdr:colOff>44450</xdr:colOff>
      <xdr:row>39</xdr:row>
      <xdr:rowOff>122428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132605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4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将来負担比率については「数値なし」となっているが、これは将来負担額を充当可能財源等が大きく上回っているためであり、実際の数値を表せば「△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」となる。今後充当可能財源等の約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割を占める充当可能基金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億円の有効活用を図りつつ、将来負担比率を正数に転じさせないよう、中長期的な視点に基づいた財政運営を行っていく。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3,125
2,953
133.09
3,902,344
3,265,834
417,073
2,267,643
3,765,038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類似団体内順位が第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位と、大変低く抑えられている。この要因として、人口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人当たり職員数が類似団体平均に比べ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％少ないことが挙げられる。また、事業費支弁人件費を除いた人件費全体を人口一人当たりでみると、類似団体平均と比較して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％下回っている。逆に、事業費支弁人件費だけをみると類似団体平均を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％も上回っているが、人件費関係全体では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％抑制されており、今後も現行水準を維持していく。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145288</xdr:rowOff>
    </xdr:from>
    <xdr:to>
      <xdr:col>24</xdr:col>
      <xdr:colOff>25400</xdr:colOff>
      <xdr:row>35</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745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76708</xdr:rowOff>
    </xdr:from>
    <xdr:to>
      <xdr:col>19</xdr:col>
      <xdr:colOff>187325</xdr:colOff>
      <xdr:row>34</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060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44704</xdr:rowOff>
    </xdr:from>
    <xdr:to>
      <xdr:col>15</xdr:col>
      <xdr:colOff>98425</xdr:colOff>
      <xdr:row>34</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44704</xdr:rowOff>
    </xdr:from>
    <xdr:to>
      <xdr:col>11</xdr:col>
      <xdr:colOff>9525</xdr:colOff>
      <xdr:row>34</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74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131064</xdr:rowOff>
    </xdr:from>
    <xdr:to>
      <xdr:col>24</xdr:col>
      <xdr:colOff>76200</xdr:colOff>
      <xdr:row>35</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147591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94488</xdr:rowOff>
    </xdr:from>
    <xdr:to>
      <xdr:col>20</xdr:col>
      <xdr:colOff>38100</xdr:colOff>
      <xdr:row>35</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25908</xdr:rowOff>
    </xdr:from>
    <xdr:to>
      <xdr:col>15</xdr:col>
      <xdr:colOff>149225</xdr:colOff>
      <xdr:row>34</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165354</xdr:rowOff>
    </xdr:from>
    <xdr:to>
      <xdr:col>11</xdr:col>
      <xdr:colOff>60325</xdr:colOff>
      <xdr:row>34</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105681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数値となっている。これは財政比較分析でも述べたとおり、中学生の海外研修事業の影響が大きい。また、業務システムの積極導入による使用料・賃借料の増加も挙げられるが、これにより人件費の抑制が図られている側面も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しかしながら、類似団体平均に比して数値の上昇が見られるため、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今後、使用料等の適正化推進等により、物件費全体の抑制を図っていく。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49276</xdr:rowOff>
    </xdr:from>
    <xdr:to>
      <xdr:col>82</xdr:col>
      <xdr:colOff>107950</xdr:colOff>
      <xdr:row>18</xdr:row>
      <xdr:rowOff>117856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353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18</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805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799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97282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79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67056</xdr:rowOff>
    </xdr:from>
    <xdr:to>
      <xdr:col>82</xdr:col>
      <xdr:colOff>158750</xdr:colOff>
      <xdr:row>18</xdr:row>
      <xdr:rowOff>168656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39133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169926</xdr:rowOff>
    </xdr:from>
    <xdr:to>
      <xdr:col>78</xdr:col>
      <xdr:colOff>120650</xdr:colOff>
      <xdr:row>18</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84853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7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類似団体平均と比較して低い水準に抑えられている。これは、福祉事務所を単独で所有しておらず、生活保護費について所管していないことも要因の一つである。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63500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09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8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27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146050</xdr:rowOff>
    </xdr:from>
    <xdr:to>
      <xdr:col>15</xdr:col>
      <xdr:colOff>149225</xdr:colOff>
      <xdr:row>54</xdr:row>
      <xdr:rowOff>76200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158750</xdr:rowOff>
    </xdr:from>
    <xdr:to>
      <xdr:col>6</xdr:col>
      <xdr:colOff>171450</xdr:colOff>
      <xdr:row>54</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99077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類似団体平均と比較して低い水準に抑えられているが、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年々数値が悪化している。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国民健康保険事業会計や介護保険事業会計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において赤字補てん的な繰出金の増加が予想されるため、保険税（料）の適正化を図ることなどにより、現行水準を維持するよう努める。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152146</xdr:rowOff>
    </xdr:from>
    <xdr:to>
      <xdr:col>82</xdr:col>
      <xdr:colOff>107950</xdr:colOff>
      <xdr:row>56</xdr:row>
      <xdr:rowOff>30988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818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147574</xdr:rowOff>
    </xdr:from>
    <xdr:to>
      <xdr:col>78</xdr:col>
      <xdr:colOff>69850</xdr:colOff>
      <xdr:row>55</xdr:row>
      <xdr:rowOff>152146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77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78994</xdr:rowOff>
    </xdr:from>
    <xdr:to>
      <xdr:col>73</xdr:col>
      <xdr:colOff>180975</xdr:colOff>
      <xdr:row>55</xdr:row>
      <xdr:rowOff>147574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5087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78994</xdr:rowOff>
    </xdr:from>
    <xdr:to>
      <xdr:col>69</xdr:col>
      <xdr:colOff>92075</xdr:colOff>
      <xdr:row>55</xdr:row>
      <xdr:rowOff>78994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08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151638</xdr:rowOff>
    </xdr:from>
    <xdr:to>
      <xdr:col>82</xdr:col>
      <xdr:colOff>158750</xdr:colOff>
      <xdr:row>56</xdr:row>
      <xdr:rowOff>81788</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168165</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101346</xdr:rowOff>
    </xdr:from>
    <xdr:to>
      <xdr:col>78</xdr:col>
      <xdr:colOff>120650</xdr:colOff>
      <xdr:row>56</xdr:row>
      <xdr:rowOff>31496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41673</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9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96774</xdr:rowOff>
    </xdr:from>
    <xdr:to>
      <xdr:col>74</xdr:col>
      <xdr:colOff>31750</xdr:colOff>
      <xdr:row>56</xdr:row>
      <xdr:rowOff>26924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37101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28194</xdr:rowOff>
    </xdr:from>
    <xdr:to>
      <xdr:col>69</xdr:col>
      <xdr:colOff>142875</xdr:colOff>
      <xdr:row>55</xdr:row>
      <xdr:rowOff>129794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139971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28194</xdr:rowOff>
    </xdr:from>
    <xdr:to>
      <xdr:col>65</xdr:col>
      <xdr:colOff>53975</xdr:colOff>
      <xdr:row>55</xdr:row>
      <xdr:rowOff>129794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139971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類似団体平均と比較して低い水準に抑えられている。これは各種団体への補助金支出の見直しを実施した成果である。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しかしながら、近年数値の上昇がみられるのは、一部事務組合等への負担金額の増加が要因と考えられる。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今後も適正な補助金支出に努め、安易な補助金支出や新規補助金の創設を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抑制し、数値の適正化に努める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36</xdr:row>
      <xdr:rowOff>3556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1163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115570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106426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079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物件費とともに類似団体平均を下回ってい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た費目だが、平成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年度において類似団体平均と同一となった。これまで数値が高かった理由は、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多額な費用を要する大型事業が続いてい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ためである。主な借入地方債区分は辺地対策事業債となっている。実質公債費比率の構成要素中、公債費充当一般財源に対して基準財政需要額算入額が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％となっていることから、交付税措置率の高い地方債を発行していること等が分かり、比率の高さほどの懸念材料ではないと考えるが、積極的な繰上償還の実施により後年に亘る公債費負担対策を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20320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914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20320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91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76</xdr:row>
      <xdr:rowOff>168911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91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168911</xdr:rowOff>
    </xdr:from>
    <xdr:to>
      <xdr:col>11</xdr:col>
      <xdr:colOff>9525</xdr:colOff>
      <xdr:row>77</xdr:row>
      <xdr:rowOff>73661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991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140970</xdr:rowOff>
    </xdr:from>
    <xdr:to>
      <xdr:col>20</xdr:col>
      <xdr:colOff>38100</xdr:colOff>
      <xdr:row>77</xdr:row>
      <xdr:rowOff>71120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118111</xdr:rowOff>
    </xdr:from>
    <xdr:to>
      <xdr:col>11</xdr:col>
      <xdr:colOff>60325</xdr:colOff>
      <xdr:row>77</xdr:row>
      <xdr:rowOff>48261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類似団体平均と比較して低い水準に抑えられているのは、人件費の比率が低く抑えられていることが主な要因である。今後は、比率の高い物件費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や比率の上がってきた補助費等の抑制</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を図りながら、現行水準を維持するよう努める。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149861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919456"/>
          <a:ext cx="8382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133858</xdr:rowOff>
    </xdr:from>
    <xdr:to>
      <xdr:col>78</xdr:col>
      <xdr:colOff>69850</xdr:colOff>
      <xdr:row>75</xdr:row>
      <xdr:rowOff>60706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82115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133858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700000"/>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65278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270000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99060</xdr:rowOff>
    </xdr:from>
    <xdr:to>
      <xdr:col>82</xdr:col>
      <xdr:colOff>158750</xdr:colOff>
      <xdr:row>76</xdr:row>
      <xdr:rowOff>29211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115587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83058</xdr:rowOff>
    </xdr:from>
    <xdr:to>
      <xdr:col>74</xdr:col>
      <xdr:colOff>31750</xdr:colOff>
      <xdr:row>75</xdr:row>
      <xdr:rowOff>13208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7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23385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xdr:rowOff>
    </xdr:from>
    <xdr:to>
      <xdr:col>65</xdr:col>
      <xdr:colOff>53975</xdr:colOff>
      <xdr:row>74</xdr:row>
      <xdr:rowOff>116078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7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126255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47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82476</xdr:rowOff>
    </xdr:from>
    <xdr:to>
      <xdr:col>29</xdr:col>
      <xdr:colOff>127000</xdr:colOff>
      <xdr:row>18</xdr:row>
      <xdr:rowOff>89513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16201"/>
          <a:ext cx="647700" cy="7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89513</xdr:rowOff>
    </xdr:from>
    <xdr:to>
      <xdr:col>26</xdr:col>
      <xdr:colOff>50800</xdr:colOff>
      <xdr:row>18</xdr:row>
      <xdr:rowOff>104658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23238"/>
          <a:ext cx="698500" cy="1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104658</xdr:rowOff>
    </xdr:from>
    <xdr:to>
      <xdr:col>22</xdr:col>
      <xdr:colOff>114300</xdr:colOff>
      <xdr:row>18</xdr:row>
      <xdr:rowOff>104967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38383"/>
          <a:ext cx="698500" cy="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103576</xdr:rowOff>
    </xdr:from>
    <xdr:to>
      <xdr:col>18</xdr:col>
      <xdr:colOff>177800</xdr:colOff>
      <xdr:row>18</xdr:row>
      <xdr:rowOff>104967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37301"/>
          <a:ext cx="698500" cy="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31676</xdr:rowOff>
    </xdr:from>
    <xdr:to>
      <xdr:col>29</xdr:col>
      <xdr:colOff>177800</xdr:colOff>
      <xdr:row>18</xdr:row>
      <xdr:rowOff>133276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65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3753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3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38713</xdr:rowOff>
    </xdr:from>
    <xdr:to>
      <xdr:col>26</xdr:col>
      <xdr:colOff>101600</xdr:colOff>
      <xdr:row>18</xdr:row>
      <xdr:rowOff>140313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7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125091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8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53858</xdr:rowOff>
    </xdr:from>
    <xdr:to>
      <xdr:col>22</xdr:col>
      <xdr:colOff>165100</xdr:colOff>
      <xdr:row>18</xdr:row>
      <xdr:rowOff>155458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8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140235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54167</xdr:rowOff>
    </xdr:from>
    <xdr:to>
      <xdr:col>19</xdr:col>
      <xdr:colOff>38100</xdr:colOff>
      <xdr:row>18</xdr:row>
      <xdr:rowOff>155767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140544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52776</xdr:rowOff>
    </xdr:from>
    <xdr:to>
      <xdr:col>15</xdr:col>
      <xdr:colOff>101600</xdr:colOff>
      <xdr:row>18</xdr:row>
      <xdr:rowOff>154376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6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139153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66329</xdr:rowOff>
    </xdr:from>
    <xdr:to>
      <xdr:col>29</xdr:col>
      <xdr:colOff>127000</xdr:colOff>
      <xdr:row>36</xdr:row>
      <xdr:rowOff>80123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19579"/>
          <a:ext cx="647700" cy="1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75460</xdr:rowOff>
    </xdr:from>
    <xdr:to>
      <xdr:col>26</xdr:col>
      <xdr:colOff>50800</xdr:colOff>
      <xdr:row>36</xdr:row>
      <xdr:rowOff>80123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028710"/>
          <a:ext cx="698500" cy="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70362</xdr:rowOff>
    </xdr:from>
    <xdr:to>
      <xdr:col>22</xdr:col>
      <xdr:colOff>114300</xdr:colOff>
      <xdr:row>36</xdr:row>
      <xdr:rowOff>75460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023612"/>
          <a:ext cx="698500" cy="5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33430</xdr:rowOff>
    </xdr:from>
    <xdr:to>
      <xdr:col>18</xdr:col>
      <xdr:colOff>177800</xdr:colOff>
      <xdr:row>36</xdr:row>
      <xdr:rowOff>70362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86680"/>
          <a:ext cx="698500" cy="36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15529</xdr:rowOff>
    </xdr:from>
    <xdr:to>
      <xdr:col>29</xdr:col>
      <xdr:colOff>177800</xdr:colOff>
      <xdr:row>36</xdr:row>
      <xdr:rowOff>117129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68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330506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4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29323</xdr:rowOff>
    </xdr:from>
    <xdr:to>
      <xdr:col>26</xdr:col>
      <xdr:colOff>101600</xdr:colOff>
      <xdr:row>36</xdr:row>
      <xdr:rowOff>130923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82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115700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68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24660</xdr:rowOff>
    </xdr:from>
    <xdr:to>
      <xdr:col>22</xdr:col>
      <xdr:colOff>165100</xdr:colOff>
      <xdr:row>36</xdr:row>
      <xdr:rowOff>126260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7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111037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6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19562</xdr:rowOff>
    </xdr:from>
    <xdr:to>
      <xdr:col>19</xdr:col>
      <xdr:colOff>38100</xdr:colOff>
      <xdr:row>36</xdr:row>
      <xdr:rowOff>121162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7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105939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5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325530</xdr:rowOff>
    </xdr:from>
    <xdr:to>
      <xdr:col>15</xdr:col>
      <xdr:colOff>101600</xdr:colOff>
      <xdr:row>36</xdr:row>
      <xdr:rowOff>84230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35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69007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2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3,125
2,953
133.09
3,902,344
3,265,834
417,073
2,267,643
3,765,038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11487</xdr:rowOff>
    </xdr:from>
    <xdr:to>
      <xdr:col>24</xdr:col>
      <xdr:colOff>63500</xdr:colOff>
      <xdr:row>37</xdr:row>
      <xdr:rowOff>13442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55137"/>
          <a:ext cx="8382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13442</xdr:rowOff>
    </xdr:from>
    <xdr:to>
      <xdr:col>19</xdr:col>
      <xdr:colOff>177800</xdr:colOff>
      <xdr:row>37</xdr:row>
      <xdr:rowOff>28326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57092"/>
          <a:ext cx="8890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26550</xdr:rowOff>
    </xdr:from>
    <xdr:to>
      <xdr:col>15</xdr:col>
      <xdr:colOff>50800</xdr:colOff>
      <xdr:row>37</xdr:row>
      <xdr:rowOff>28326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70200"/>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20590</xdr:rowOff>
    </xdr:from>
    <xdr:to>
      <xdr:col>10</xdr:col>
      <xdr:colOff>114300</xdr:colOff>
      <xdr:row>37</xdr:row>
      <xdr:rowOff>26550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64240"/>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132137</xdr:rowOff>
    </xdr:from>
    <xdr:to>
      <xdr:col>24</xdr:col>
      <xdr:colOff>114300</xdr:colOff>
      <xdr:row>37</xdr:row>
      <xdr:rowOff>62287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47064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1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134092</xdr:rowOff>
    </xdr:from>
    <xdr:to>
      <xdr:col>20</xdr:col>
      <xdr:colOff>38100</xdr:colOff>
      <xdr:row>37</xdr:row>
      <xdr:rowOff>64242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55369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9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148976</xdr:rowOff>
    </xdr:from>
    <xdr:to>
      <xdr:col>15</xdr:col>
      <xdr:colOff>101600</xdr:colOff>
      <xdr:row>37</xdr:row>
      <xdr:rowOff>79126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70253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4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147200</xdr:rowOff>
    </xdr:from>
    <xdr:to>
      <xdr:col>10</xdr:col>
      <xdr:colOff>165100</xdr:colOff>
      <xdr:row>37</xdr:row>
      <xdr:rowOff>77350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68477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41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141240</xdr:rowOff>
    </xdr:from>
    <xdr:to>
      <xdr:col>6</xdr:col>
      <xdr:colOff>38100</xdr:colOff>
      <xdr:row>37</xdr:row>
      <xdr:rowOff>71390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62517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40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86626</xdr:rowOff>
    </xdr:from>
    <xdr:to>
      <xdr:col>24</xdr:col>
      <xdr:colOff>63500</xdr:colOff>
      <xdr:row>57</xdr:row>
      <xdr:rowOff>89236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59276"/>
          <a:ext cx="8382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89236</xdr:rowOff>
    </xdr:from>
    <xdr:to>
      <xdr:col>19</xdr:col>
      <xdr:colOff>177800</xdr:colOff>
      <xdr:row>57</xdr:row>
      <xdr:rowOff>113734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1886"/>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113734</xdr:rowOff>
    </xdr:from>
    <xdr:to>
      <xdr:col>15</xdr:col>
      <xdr:colOff>50800</xdr:colOff>
      <xdr:row>57</xdr:row>
      <xdr:rowOff>123323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6384"/>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123323</xdr:rowOff>
    </xdr:from>
    <xdr:to>
      <xdr:col>10</xdr:col>
      <xdr:colOff>114300</xdr:colOff>
      <xdr:row>57</xdr:row>
      <xdr:rowOff>149100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5973"/>
          <a:ext cx="889000" cy="2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35826</xdr:rowOff>
    </xdr:from>
    <xdr:to>
      <xdr:col>24</xdr:col>
      <xdr:colOff>114300</xdr:colOff>
      <xdr:row>57</xdr:row>
      <xdr:rowOff>137426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58703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5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38436</xdr:rowOff>
    </xdr:from>
    <xdr:to>
      <xdr:col>20</xdr:col>
      <xdr:colOff>38100</xdr:colOff>
      <xdr:row>57</xdr:row>
      <xdr:rowOff>140036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156563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8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62934</xdr:rowOff>
    </xdr:from>
    <xdr:to>
      <xdr:col>15</xdr:col>
      <xdr:colOff>101600</xdr:colOff>
      <xdr:row>57</xdr:row>
      <xdr:rowOff>164534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155661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2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72523</xdr:rowOff>
    </xdr:from>
    <xdr:to>
      <xdr:col>10</xdr:col>
      <xdr:colOff>165100</xdr:colOff>
      <xdr:row>58</xdr:row>
      <xdr:rowOff>2673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19200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2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98300</xdr:rowOff>
    </xdr:from>
    <xdr:to>
      <xdr:col>6</xdr:col>
      <xdr:colOff>38100</xdr:colOff>
      <xdr:row>58</xdr:row>
      <xdr:rowOff>28450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19577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6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89111</xdr:rowOff>
    </xdr:from>
    <xdr:to>
      <xdr:col>24</xdr:col>
      <xdr:colOff>63500</xdr:colOff>
      <xdr:row>78</xdr:row>
      <xdr:rowOff>113609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2211"/>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113609</xdr:rowOff>
    </xdr:from>
    <xdr:to>
      <xdr:col>19</xdr:col>
      <xdr:colOff>177800</xdr:colOff>
      <xdr:row>78</xdr:row>
      <xdr:rowOff>116246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86709"/>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116246</xdr:rowOff>
    </xdr:from>
    <xdr:to>
      <xdr:col>15</xdr:col>
      <xdr:colOff>50800</xdr:colOff>
      <xdr:row>78</xdr:row>
      <xdr:rowOff>150795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89346"/>
          <a:ext cx="889000" cy="3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150795</xdr:rowOff>
    </xdr:from>
    <xdr:to>
      <xdr:col>10</xdr:col>
      <xdr:colOff>114300</xdr:colOff>
      <xdr:row>78</xdr:row>
      <xdr:rowOff>168717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23895"/>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38311</xdr:rowOff>
    </xdr:from>
    <xdr:to>
      <xdr:col>24</xdr:col>
      <xdr:colOff>114300</xdr:colOff>
      <xdr:row>78</xdr:row>
      <xdr:rowOff>139911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124688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62809</xdr:rowOff>
    </xdr:from>
    <xdr:to>
      <xdr:col>20</xdr:col>
      <xdr:colOff>38100</xdr:colOff>
      <xdr:row>78</xdr:row>
      <xdr:rowOff>164409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155536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2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65446</xdr:rowOff>
    </xdr:from>
    <xdr:to>
      <xdr:col>15</xdr:col>
      <xdr:colOff>101600</xdr:colOff>
      <xdr:row>78</xdr:row>
      <xdr:rowOff>167046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158173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3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99995</xdr:rowOff>
    </xdr:from>
    <xdr:to>
      <xdr:col>10</xdr:col>
      <xdr:colOff>165100</xdr:colOff>
      <xdr:row>79</xdr:row>
      <xdr:rowOff>30145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21272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6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117917</xdr:rowOff>
    </xdr:from>
    <xdr:to>
      <xdr:col>6</xdr:col>
      <xdr:colOff>38100</xdr:colOff>
      <xdr:row>79</xdr:row>
      <xdr:rowOff>48067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39194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8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60489</xdr:rowOff>
    </xdr:from>
    <xdr:to>
      <xdr:col>24</xdr:col>
      <xdr:colOff>63500</xdr:colOff>
      <xdr:row>97</xdr:row>
      <xdr:rowOff>66911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91139"/>
          <a:ext cx="8382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63300</xdr:rowOff>
    </xdr:from>
    <xdr:to>
      <xdr:col>19</xdr:col>
      <xdr:colOff>177800</xdr:colOff>
      <xdr:row>97</xdr:row>
      <xdr:rowOff>66911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93950"/>
          <a:ext cx="8890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63300</xdr:rowOff>
    </xdr:from>
    <xdr:to>
      <xdr:col>15</xdr:col>
      <xdr:colOff>50800</xdr:colOff>
      <xdr:row>97</xdr:row>
      <xdr:rowOff>70349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93950"/>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60185</xdr:rowOff>
    </xdr:from>
    <xdr:to>
      <xdr:col>10</xdr:col>
      <xdr:colOff>114300</xdr:colOff>
      <xdr:row>97</xdr:row>
      <xdr:rowOff>70349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90835"/>
          <a:ext cx="889000" cy="1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9689</xdr:rowOff>
    </xdr:from>
    <xdr:to>
      <xdr:col>24</xdr:col>
      <xdr:colOff>114300</xdr:colOff>
      <xdr:row>97</xdr:row>
      <xdr:rowOff>111289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159566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16111</xdr:rowOff>
    </xdr:from>
    <xdr:to>
      <xdr:col>20</xdr:col>
      <xdr:colOff>38100</xdr:colOff>
      <xdr:row>97</xdr:row>
      <xdr:rowOff>117711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108838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3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12500</xdr:rowOff>
    </xdr:from>
    <xdr:to>
      <xdr:col>15</xdr:col>
      <xdr:colOff>101600</xdr:colOff>
      <xdr:row>97</xdr:row>
      <xdr:rowOff>114100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105227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3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19549</xdr:rowOff>
    </xdr:from>
    <xdr:to>
      <xdr:col>10</xdr:col>
      <xdr:colOff>165100</xdr:colOff>
      <xdr:row>97</xdr:row>
      <xdr:rowOff>121149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5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112276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4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9385</xdr:rowOff>
    </xdr:from>
    <xdr:to>
      <xdr:col>6</xdr:col>
      <xdr:colOff>38100</xdr:colOff>
      <xdr:row>97</xdr:row>
      <xdr:rowOff>110985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102112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51413</xdr:rowOff>
    </xdr:from>
    <xdr:to>
      <xdr:col>55</xdr:col>
      <xdr:colOff>0</xdr:colOff>
      <xdr:row>38</xdr:row>
      <xdr:rowOff>53699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6651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51413</xdr:rowOff>
    </xdr:from>
    <xdr:to>
      <xdr:col>50</xdr:col>
      <xdr:colOff>114300</xdr:colOff>
      <xdr:row>38</xdr:row>
      <xdr:rowOff>58301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66513"/>
          <a:ext cx="889000" cy="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23213</xdr:rowOff>
    </xdr:from>
    <xdr:to>
      <xdr:col>45</xdr:col>
      <xdr:colOff>177800</xdr:colOff>
      <xdr:row>38</xdr:row>
      <xdr:rowOff>58301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538313"/>
          <a:ext cx="889000" cy="3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73465</xdr:rowOff>
    </xdr:from>
    <xdr:to>
      <xdr:col>41</xdr:col>
      <xdr:colOff>50800</xdr:colOff>
      <xdr:row>38</xdr:row>
      <xdr:rowOff>23213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17115"/>
          <a:ext cx="889000" cy="1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2899</xdr:rowOff>
    </xdr:from>
    <xdr:to>
      <xdr:col>55</xdr:col>
      <xdr:colOff>50800</xdr:colOff>
      <xdr:row>38</xdr:row>
      <xdr:rowOff>104499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1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89276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3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613</xdr:rowOff>
    </xdr:from>
    <xdr:to>
      <xdr:col>50</xdr:col>
      <xdr:colOff>165100</xdr:colOff>
      <xdr:row>38</xdr:row>
      <xdr:rowOff>102213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93340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7501</xdr:rowOff>
    </xdr:from>
    <xdr:to>
      <xdr:col>46</xdr:col>
      <xdr:colOff>38100</xdr:colOff>
      <xdr:row>38</xdr:row>
      <xdr:rowOff>109101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2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100228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143863</xdr:rowOff>
    </xdr:from>
    <xdr:to>
      <xdr:col>41</xdr:col>
      <xdr:colOff>101600</xdr:colOff>
      <xdr:row>38</xdr:row>
      <xdr:rowOff>74013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8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65140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58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22665</xdr:rowOff>
    </xdr:from>
    <xdr:to>
      <xdr:col>36</xdr:col>
      <xdr:colOff>165100</xdr:colOff>
      <xdr:row>37</xdr:row>
      <xdr:rowOff>124265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115392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45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135756</xdr:rowOff>
    </xdr:from>
    <xdr:to>
      <xdr:col>55</xdr:col>
      <xdr:colOff>0</xdr:colOff>
      <xdr:row>58</xdr:row>
      <xdr:rowOff>21560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08406"/>
          <a:ext cx="838200" cy="5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134235</xdr:rowOff>
    </xdr:from>
    <xdr:to>
      <xdr:col>50</xdr:col>
      <xdr:colOff>114300</xdr:colOff>
      <xdr:row>57</xdr:row>
      <xdr:rowOff>135756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06885"/>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134235</xdr:rowOff>
    </xdr:from>
    <xdr:to>
      <xdr:col>45</xdr:col>
      <xdr:colOff>177800</xdr:colOff>
      <xdr:row>57</xdr:row>
      <xdr:rowOff>140336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06885"/>
          <a:ext cx="88900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140336</xdr:rowOff>
    </xdr:from>
    <xdr:to>
      <xdr:col>41</xdr:col>
      <xdr:colOff>50800</xdr:colOff>
      <xdr:row>58</xdr:row>
      <xdr:rowOff>6888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12986"/>
          <a:ext cx="889000" cy="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142210</xdr:rowOff>
    </xdr:from>
    <xdr:to>
      <xdr:col>55</xdr:col>
      <xdr:colOff>50800</xdr:colOff>
      <xdr:row>58</xdr:row>
      <xdr:rowOff>72360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84956</xdr:rowOff>
    </xdr:from>
    <xdr:to>
      <xdr:col>50</xdr:col>
      <xdr:colOff>165100</xdr:colOff>
      <xdr:row>58</xdr:row>
      <xdr:rowOff>15106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3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83435</xdr:rowOff>
    </xdr:from>
    <xdr:to>
      <xdr:col>46</xdr:col>
      <xdr:colOff>38100</xdr:colOff>
      <xdr:row>58</xdr:row>
      <xdr:rowOff>13585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30112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3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89536</xdr:rowOff>
    </xdr:from>
    <xdr:to>
      <xdr:col>41</xdr:col>
      <xdr:colOff>101600</xdr:colOff>
      <xdr:row>58</xdr:row>
      <xdr:rowOff>19686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36213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3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127538</xdr:rowOff>
    </xdr:from>
    <xdr:to>
      <xdr:col>36</xdr:col>
      <xdr:colOff>165100</xdr:colOff>
      <xdr:row>58</xdr:row>
      <xdr:rowOff>57688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48815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9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149151</xdr:rowOff>
    </xdr:from>
    <xdr:to>
      <xdr:col>55</xdr:col>
      <xdr:colOff>0</xdr:colOff>
      <xdr:row>79</xdr:row>
      <xdr:rowOff>8032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22251"/>
          <a:ext cx="838200" cy="3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149151</xdr:rowOff>
    </xdr:from>
    <xdr:to>
      <xdr:col>50</xdr:col>
      <xdr:colOff>114300</xdr:colOff>
      <xdr:row>78</xdr:row>
      <xdr:rowOff>157583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22251"/>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165643</xdr:rowOff>
    </xdr:from>
    <xdr:to>
      <xdr:col>45</xdr:col>
      <xdr:colOff>177800</xdr:colOff>
      <xdr:row>78</xdr:row>
      <xdr:rowOff>157583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195843"/>
          <a:ext cx="889000" cy="33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165643</xdr:rowOff>
    </xdr:from>
    <xdr:to>
      <xdr:col>41</xdr:col>
      <xdr:colOff>50800</xdr:colOff>
      <xdr:row>77</xdr:row>
      <xdr:rowOff>96537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195843"/>
          <a:ext cx="889000" cy="10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128682</xdr:rowOff>
    </xdr:from>
    <xdr:to>
      <xdr:col>55</xdr:col>
      <xdr:colOff>50800</xdr:colOff>
      <xdr:row>79</xdr:row>
      <xdr:rowOff>58832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98351</xdr:rowOff>
    </xdr:from>
    <xdr:to>
      <xdr:col>50</xdr:col>
      <xdr:colOff>165100</xdr:colOff>
      <xdr:row>79</xdr:row>
      <xdr:rowOff>28501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19628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106783</xdr:rowOff>
    </xdr:from>
    <xdr:to>
      <xdr:col>46</xdr:col>
      <xdr:colOff>38100</xdr:colOff>
      <xdr:row>79</xdr:row>
      <xdr:rowOff>36933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28060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114843</xdr:rowOff>
    </xdr:from>
    <xdr:to>
      <xdr:col>41</xdr:col>
      <xdr:colOff>101600</xdr:colOff>
      <xdr:row>77</xdr:row>
      <xdr:rowOff>44993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61520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92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45737</xdr:rowOff>
    </xdr:from>
    <xdr:to>
      <xdr:col>36</xdr:col>
      <xdr:colOff>165100</xdr:colOff>
      <xdr:row>77</xdr:row>
      <xdr:rowOff>147337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163864</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02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4874</xdr:rowOff>
    </xdr:from>
    <xdr:to>
      <xdr:col>55</xdr:col>
      <xdr:colOff>0</xdr:colOff>
      <xdr:row>98</xdr:row>
      <xdr:rowOff>37089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06974"/>
          <a:ext cx="838200" cy="3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2606</xdr:rowOff>
    </xdr:from>
    <xdr:to>
      <xdr:col>50</xdr:col>
      <xdr:colOff>114300</xdr:colOff>
      <xdr:row>98</xdr:row>
      <xdr:rowOff>4874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04706"/>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2606</xdr:rowOff>
    </xdr:from>
    <xdr:to>
      <xdr:col>45</xdr:col>
      <xdr:colOff>177800</xdr:colOff>
      <xdr:row>98</xdr:row>
      <xdr:rowOff>139486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04706"/>
          <a:ext cx="889000" cy="1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139486</xdr:rowOff>
    </xdr:from>
    <xdr:to>
      <xdr:col>41</xdr:col>
      <xdr:colOff>50800</xdr:colOff>
      <xdr:row>98</xdr:row>
      <xdr:rowOff>139700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41586"/>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157739</xdr:rowOff>
    </xdr:from>
    <xdr:to>
      <xdr:col>55</xdr:col>
      <xdr:colOff>50800</xdr:colOff>
      <xdr:row>98</xdr:row>
      <xdr:rowOff>87889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117116</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125524</xdr:rowOff>
    </xdr:from>
    <xdr:to>
      <xdr:col>50</xdr:col>
      <xdr:colOff>165100</xdr:colOff>
      <xdr:row>98</xdr:row>
      <xdr:rowOff>55674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72201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123256</xdr:rowOff>
    </xdr:from>
    <xdr:to>
      <xdr:col>46</xdr:col>
      <xdr:colOff>38100</xdr:colOff>
      <xdr:row>98</xdr:row>
      <xdr:rowOff>53406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69933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2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88686</xdr:rowOff>
    </xdr:from>
    <xdr:to>
      <xdr:col>41</xdr:col>
      <xdr:colOff>101600</xdr:colOff>
      <xdr:row>99</xdr:row>
      <xdr:rowOff>18836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9963</xdr:rowOff>
    </xdr:from>
    <xdr:ext cx="378565"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2017" y="16983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131082</xdr:rowOff>
    </xdr:from>
    <xdr:to>
      <xdr:col>85</xdr:col>
      <xdr:colOff>127000</xdr:colOff>
      <xdr:row>39</xdr:row>
      <xdr:rowOff>22283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46182"/>
          <a:ext cx="838200" cy="6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22283</xdr:rowOff>
    </xdr:from>
    <xdr:to>
      <xdr:col>81</xdr:col>
      <xdr:colOff>50800</xdr:colOff>
      <xdr:row>39</xdr:row>
      <xdr:rowOff>42842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08833"/>
          <a:ext cx="889000" cy="2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42842</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939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80282</xdr:rowOff>
    </xdr:from>
    <xdr:to>
      <xdr:col>85</xdr:col>
      <xdr:colOff>177800</xdr:colOff>
      <xdr:row>39</xdr:row>
      <xdr:rowOff>10432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39659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142933</xdr:rowOff>
    </xdr:from>
    <xdr:to>
      <xdr:col>81</xdr:col>
      <xdr:colOff>101600</xdr:colOff>
      <xdr:row>39</xdr:row>
      <xdr:rowOff>73083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64210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163492</xdr:rowOff>
    </xdr:from>
    <xdr:to>
      <xdr:col>76</xdr:col>
      <xdr:colOff>165100</xdr:colOff>
      <xdr:row>39</xdr:row>
      <xdr:rowOff>93642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84769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1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39447</xdr:rowOff>
    </xdr:from>
    <xdr:to>
      <xdr:col>85</xdr:col>
      <xdr:colOff>127000</xdr:colOff>
      <xdr:row>77</xdr:row>
      <xdr:rowOff>56722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41097"/>
          <a:ext cx="8382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39447</xdr:rowOff>
    </xdr:from>
    <xdr:to>
      <xdr:col>81</xdr:col>
      <xdr:colOff>50800</xdr:colOff>
      <xdr:row>77</xdr:row>
      <xdr:rowOff>43548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41097"/>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20320</xdr:rowOff>
    </xdr:from>
    <xdr:to>
      <xdr:col>76</xdr:col>
      <xdr:colOff>114300</xdr:colOff>
      <xdr:row>77</xdr:row>
      <xdr:rowOff>43548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21970"/>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171266</xdr:rowOff>
    </xdr:from>
    <xdr:to>
      <xdr:col>71</xdr:col>
      <xdr:colOff>177800</xdr:colOff>
      <xdr:row>77</xdr:row>
      <xdr:rowOff>20320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01466"/>
          <a:ext cx="889000" cy="2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5922</xdr:rowOff>
    </xdr:from>
    <xdr:to>
      <xdr:col>85</xdr:col>
      <xdr:colOff>177800</xdr:colOff>
      <xdr:row>77</xdr:row>
      <xdr:rowOff>107522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28799</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5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160097</xdr:rowOff>
    </xdr:from>
    <xdr:to>
      <xdr:col>81</xdr:col>
      <xdr:colOff>101600</xdr:colOff>
      <xdr:row>77</xdr:row>
      <xdr:rowOff>90247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106774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96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164198</xdr:rowOff>
    </xdr:from>
    <xdr:to>
      <xdr:col>76</xdr:col>
      <xdr:colOff>165100</xdr:colOff>
      <xdr:row>77</xdr:row>
      <xdr:rowOff>94348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110874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96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140970</xdr:rowOff>
    </xdr:from>
    <xdr:to>
      <xdr:col>72</xdr:col>
      <xdr:colOff>38100</xdr:colOff>
      <xdr:row>77</xdr:row>
      <xdr:rowOff>71120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87647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4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120466</xdr:rowOff>
    </xdr:from>
    <xdr:to>
      <xdr:col>67</xdr:col>
      <xdr:colOff>101600</xdr:colOff>
      <xdr:row>77</xdr:row>
      <xdr:rowOff>50616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67143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92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92929</xdr:rowOff>
    </xdr:from>
    <xdr:to>
      <xdr:col>85</xdr:col>
      <xdr:colOff>127000</xdr:colOff>
      <xdr:row>99</xdr:row>
      <xdr:rowOff>96903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66479"/>
          <a:ext cx="8382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61740</xdr:rowOff>
    </xdr:from>
    <xdr:to>
      <xdr:col>81</xdr:col>
      <xdr:colOff>50800</xdr:colOff>
      <xdr:row>99</xdr:row>
      <xdr:rowOff>96903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35290"/>
          <a:ext cx="889000" cy="3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103708</xdr:rowOff>
    </xdr:from>
    <xdr:to>
      <xdr:col>76</xdr:col>
      <xdr:colOff>114300</xdr:colOff>
      <xdr:row>99</xdr:row>
      <xdr:rowOff>61740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05808"/>
          <a:ext cx="889000" cy="1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103708</xdr:rowOff>
    </xdr:from>
    <xdr:to>
      <xdr:col>71</xdr:col>
      <xdr:colOff>177800</xdr:colOff>
      <xdr:row>98</xdr:row>
      <xdr:rowOff>121799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05808"/>
          <a:ext cx="8890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42129</xdr:rowOff>
    </xdr:from>
    <xdr:to>
      <xdr:col>85</xdr:col>
      <xdr:colOff>177800</xdr:colOff>
      <xdr:row>99</xdr:row>
      <xdr:rowOff>143729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128506</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3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46103</xdr:rowOff>
    </xdr:from>
    <xdr:to>
      <xdr:col>81</xdr:col>
      <xdr:colOff>101600</xdr:colOff>
      <xdr:row>99</xdr:row>
      <xdr:rowOff>147703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70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138830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11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10940</xdr:rowOff>
    </xdr:from>
    <xdr:to>
      <xdr:col>76</xdr:col>
      <xdr:colOff>165100</xdr:colOff>
      <xdr:row>99</xdr:row>
      <xdr:rowOff>112540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8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103667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52908</xdr:rowOff>
    </xdr:from>
    <xdr:to>
      <xdr:col>72</xdr:col>
      <xdr:colOff>38100</xdr:colOff>
      <xdr:row>98</xdr:row>
      <xdr:rowOff>154508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171035</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3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70999</xdr:rowOff>
    </xdr:from>
    <xdr:to>
      <xdr:col>67</xdr:col>
      <xdr:colOff>101600</xdr:colOff>
      <xdr:row>99</xdr:row>
      <xdr:rowOff>1149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17676</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4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67948</xdr:rowOff>
    </xdr:from>
    <xdr:to>
      <xdr:col>116</xdr:col>
      <xdr:colOff>63500</xdr:colOff>
      <xdr:row>76</xdr:row>
      <xdr:rowOff>96509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98148"/>
          <a:ext cx="838200" cy="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96509</xdr:rowOff>
    </xdr:from>
    <xdr:to>
      <xdr:col>111</xdr:col>
      <xdr:colOff>177800</xdr:colOff>
      <xdr:row>76</xdr:row>
      <xdr:rowOff>116827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26709"/>
          <a:ext cx="8890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116827</xdr:rowOff>
    </xdr:from>
    <xdr:to>
      <xdr:col>107</xdr:col>
      <xdr:colOff>50800</xdr:colOff>
      <xdr:row>76</xdr:row>
      <xdr:rowOff>129353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47027"/>
          <a:ext cx="889000" cy="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125014</xdr:rowOff>
    </xdr:from>
    <xdr:to>
      <xdr:col>102</xdr:col>
      <xdr:colOff>114300</xdr:colOff>
      <xdr:row>76</xdr:row>
      <xdr:rowOff>129353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55214"/>
          <a:ext cx="889000" cy="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17148</xdr:rowOff>
    </xdr:from>
    <xdr:to>
      <xdr:col>116</xdr:col>
      <xdr:colOff>114300</xdr:colOff>
      <xdr:row>76</xdr:row>
      <xdr:rowOff>118748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4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167025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2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45709</xdr:rowOff>
    </xdr:from>
    <xdr:to>
      <xdr:col>112</xdr:col>
      <xdr:colOff>38100</xdr:colOff>
      <xdr:row>76</xdr:row>
      <xdr:rowOff>147309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138436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66027</xdr:rowOff>
    </xdr:from>
    <xdr:to>
      <xdr:col>107</xdr:col>
      <xdr:colOff>101600</xdr:colOff>
      <xdr:row>76</xdr:row>
      <xdr:rowOff>167627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158754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78553</xdr:rowOff>
    </xdr:from>
    <xdr:to>
      <xdr:col>102</xdr:col>
      <xdr:colOff>165100</xdr:colOff>
      <xdr:row>77</xdr:row>
      <xdr:rowOff>8703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0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171280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0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74214</xdr:rowOff>
    </xdr:from>
    <xdr:to>
      <xdr:col>98</xdr:col>
      <xdr:colOff>38100</xdr:colOff>
      <xdr:row>77</xdr:row>
      <xdr:rowOff>4364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0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166941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9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千円となっている。構成項目のうち</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173,558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29,884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。しかしながら、地方債を発行する際は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交付税措置率の高い地方債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を選択しており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、公債費充当一般財源に対して基準財政需要額算入額が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％を占めている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ことなどから、コストの高さほどの懸念材料ではないと考えるが、公債費負担対策については逐一実施することとする。普通建設事業費は住民一人当たり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258,399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13,182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状況となっている。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内訳をみると、新規整備よりも更新整備の費用負担が大きくなっている。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不要な新規事業を避けるなど、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事業の取捨選択を徹底していくことで、過大な事業費とならないよう注意する。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積立金については住民一人当たり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円と類似団体を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65,993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基金への不必要な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積立てを行うことは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避けていることが大きな要因である。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3,125
2,953
133.09
3,902,344
3,265,834
417,073
2,267,643
3,765,038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5569</xdr:rowOff>
    </xdr:from>
    <xdr:to>
      <xdr:col>24</xdr:col>
      <xdr:colOff>63500</xdr:colOff>
      <xdr:row>38</xdr:row>
      <xdr:rowOff>15113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20669"/>
          <a:ext cx="8382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5569</xdr:rowOff>
    </xdr:from>
    <xdr:to>
      <xdr:col>19</xdr:col>
      <xdr:colOff>177800</xdr:colOff>
      <xdr:row>38</xdr:row>
      <xdr:rowOff>21742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20669"/>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14713</xdr:rowOff>
    </xdr:from>
    <xdr:to>
      <xdr:col>15</xdr:col>
      <xdr:colOff>50800</xdr:colOff>
      <xdr:row>38</xdr:row>
      <xdr:rowOff>21742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29813"/>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14713</xdr:rowOff>
    </xdr:from>
    <xdr:to>
      <xdr:col>10</xdr:col>
      <xdr:colOff>114300</xdr:colOff>
      <xdr:row>38</xdr:row>
      <xdr:rowOff>36506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29813"/>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135763</xdr:rowOff>
    </xdr:from>
    <xdr:to>
      <xdr:col>24</xdr:col>
      <xdr:colOff>114300</xdr:colOff>
      <xdr:row>38</xdr:row>
      <xdr:rowOff>65913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50690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126219</xdr:rowOff>
    </xdr:from>
    <xdr:to>
      <xdr:col>20</xdr:col>
      <xdr:colOff>38100</xdr:colOff>
      <xdr:row>38</xdr:row>
      <xdr:rowOff>56369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47496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142392</xdr:rowOff>
    </xdr:from>
    <xdr:to>
      <xdr:col>15</xdr:col>
      <xdr:colOff>101600</xdr:colOff>
      <xdr:row>38</xdr:row>
      <xdr:rowOff>72543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63669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135363</xdr:rowOff>
    </xdr:from>
    <xdr:to>
      <xdr:col>10</xdr:col>
      <xdr:colOff>165100</xdr:colOff>
      <xdr:row>38</xdr:row>
      <xdr:rowOff>65513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56640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7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157156</xdr:rowOff>
    </xdr:from>
    <xdr:to>
      <xdr:col>6</xdr:col>
      <xdr:colOff>38100</xdr:colOff>
      <xdr:row>38</xdr:row>
      <xdr:rowOff>87306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78433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9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80233</xdr:rowOff>
    </xdr:from>
    <xdr:to>
      <xdr:col>24</xdr:col>
      <xdr:colOff>63500</xdr:colOff>
      <xdr:row>58</xdr:row>
      <xdr:rowOff>83621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24333"/>
          <a:ext cx="838200" cy="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79439</xdr:rowOff>
    </xdr:from>
    <xdr:to>
      <xdr:col>19</xdr:col>
      <xdr:colOff>177800</xdr:colOff>
      <xdr:row>58</xdr:row>
      <xdr:rowOff>80233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23539"/>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79439</xdr:rowOff>
    </xdr:from>
    <xdr:to>
      <xdr:col>15</xdr:col>
      <xdr:colOff>50800</xdr:colOff>
      <xdr:row>58</xdr:row>
      <xdr:rowOff>92101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23539"/>
          <a:ext cx="8890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50822</xdr:rowOff>
    </xdr:from>
    <xdr:to>
      <xdr:col>10</xdr:col>
      <xdr:colOff>114300</xdr:colOff>
      <xdr:row>58</xdr:row>
      <xdr:rowOff>92101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94922"/>
          <a:ext cx="889000" cy="4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32821</xdr:rowOff>
    </xdr:from>
    <xdr:to>
      <xdr:col>24</xdr:col>
      <xdr:colOff>114300</xdr:colOff>
      <xdr:row>58</xdr:row>
      <xdr:rowOff>134421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119198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9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29433</xdr:rowOff>
    </xdr:from>
    <xdr:to>
      <xdr:col>20</xdr:col>
      <xdr:colOff>38100</xdr:colOff>
      <xdr:row>58</xdr:row>
      <xdr:rowOff>131033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122160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28639</xdr:rowOff>
    </xdr:from>
    <xdr:to>
      <xdr:col>15</xdr:col>
      <xdr:colOff>101600</xdr:colOff>
      <xdr:row>58</xdr:row>
      <xdr:rowOff>130239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121366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41301</xdr:rowOff>
    </xdr:from>
    <xdr:to>
      <xdr:col>10</xdr:col>
      <xdr:colOff>165100</xdr:colOff>
      <xdr:row>58</xdr:row>
      <xdr:rowOff>142901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134028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xdr:rowOff>
    </xdr:from>
    <xdr:to>
      <xdr:col>6</xdr:col>
      <xdr:colOff>38100</xdr:colOff>
      <xdr:row>58</xdr:row>
      <xdr:rowOff>101622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92749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93397</xdr:rowOff>
    </xdr:from>
    <xdr:to>
      <xdr:col>24</xdr:col>
      <xdr:colOff>63500</xdr:colOff>
      <xdr:row>77</xdr:row>
      <xdr:rowOff>151445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95047"/>
          <a:ext cx="838200" cy="5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93397</xdr:rowOff>
    </xdr:from>
    <xdr:to>
      <xdr:col>19</xdr:col>
      <xdr:colOff>177800</xdr:colOff>
      <xdr:row>78</xdr:row>
      <xdr:rowOff>3722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95047"/>
          <a:ext cx="889000" cy="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3722</xdr:rowOff>
    </xdr:from>
    <xdr:to>
      <xdr:col>15</xdr:col>
      <xdr:colOff>50800</xdr:colOff>
      <xdr:row>78</xdr:row>
      <xdr:rowOff>4017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76822"/>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105994</xdr:rowOff>
    </xdr:from>
    <xdr:to>
      <xdr:col>10</xdr:col>
      <xdr:colOff>114300</xdr:colOff>
      <xdr:row>78</xdr:row>
      <xdr:rowOff>4017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07644"/>
          <a:ext cx="889000" cy="6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100645</xdr:rowOff>
    </xdr:from>
    <xdr:to>
      <xdr:col>24</xdr:col>
      <xdr:colOff>114300</xdr:colOff>
      <xdr:row>78</xdr:row>
      <xdr:rowOff>30795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0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42597</xdr:rowOff>
    </xdr:from>
    <xdr:to>
      <xdr:col>20</xdr:col>
      <xdr:colOff>38100</xdr:colOff>
      <xdr:row>77</xdr:row>
      <xdr:rowOff>144197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135324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3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124372</xdr:rowOff>
    </xdr:from>
    <xdr:to>
      <xdr:col>15</xdr:col>
      <xdr:colOff>101600</xdr:colOff>
      <xdr:row>78</xdr:row>
      <xdr:rowOff>54522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45649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1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124667</xdr:rowOff>
    </xdr:from>
    <xdr:to>
      <xdr:col>10</xdr:col>
      <xdr:colOff>165100</xdr:colOff>
      <xdr:row>78</xdr:row>
      <xdr:rowOff>54817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45944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55194</xdr:rowOff>
    </xdr:from>
    <xdr:to>
      <xdr:col>6</xdr:col>
      <xdr:colOff>38100</xdr:colOff>
      <xdr:row>77</xdr:row>
      <xdr:rowOff>156794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147921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136072</xdr:rowOff>
    </xdr:from>
    <xdr:to>
      <xdr:col>24</xdr:col>
      <xdr:colOff>63500</xdr:colOff>
      <xdr:row>97</xdr:row>
      <xdr:rowOff>136395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66722"/>
          <a:ext cx="8382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119142</xdr:rowOff>
    </xdr:from>
    <xdr:to>
      <xdr:col>19</xdr:col>
      <xdr:colOff>177800</xdr:colOff>
      <xdr:row>97</xdr:row>
      <xdr:rowOff>136395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49792"/>
          <a:ext cx="8890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119142</xdr:rowOff>
    </xdr:from>
    <xdr:to>
      <xdr:col>15</xdr:col>
      <xdr:colOff>50800</xdr:colOff>
      <xdr:row>97</xdr:row>
      <xdr:rowOff>119841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49792"/>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119841</xdr:rowOff>
    </xdr:from>
    <xdr:to>
      <xdr:col>10</xdr:col>
      <xdr:colOff>114300</xdr:colOff>
      <xdr:row>97</xdr:row>
      <xdr:rowOff>148785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50491"/>
          <a:ext cx="889000" cy="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85272</xdr:rowOff>
    </xdr:from>
    <xdr:to>
      <xdr:col>24</xdr:col>
      <xdr:colOff>114300</xdr:colOff>
      <xdr:row>98</xdr:row>
      <xdr:rowOff>15422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85595</xdr:rowOff>
    </xdr:from>
    <xdr:to>
      <xdr:col>20</xdr:col>
      <xdr:colOff>38100</xdr:colOff>
      <xdr:row>98</xdr:row>
      <xdr:rowOff>15745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6872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0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68342</xdr:rowOff>
    </xdr:from>
    <xdr:to>
      <xdr:col>15</xdr:col>
      <xdr:colOff>101600</xdr:colOff>
      <xdr:row>97</xdr:row>
      <xdr:rowOff>169942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161069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69041</xdr:rowOff>
    </xdr:from>
    <xdr:to>
      <xdr:col>10</xdr:col>
      <xdr:colOff>165100</xdr:colOff>
      <xdr:row>97</xdr:row>
      <xdr:rowOff>170641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161768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97985</xdr:rowOff>
    </xdr:from>
    <xdr:to>
      <xdr:col>6</xdr:col>
      <xdr:colOff>38100</xdr:colOff>
      <xdr:row>98</xdr:row>
      <xdr:rowOff>28135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2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19262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161576</xdr:rowOff>
    </xdr:from>
    <xdr:to>
      <xdr:col>55</xdr:col>
      <xdr:colOff>0</xdr:colOff>
      <xdr:row>59</xdr:row>
      <xdr:rowOff>5990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05676"/>
          <a:ext cx="8382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161576</xdr:rowOff>
    </xdr:from>
    <xdr:to>
      <xdr:col>50</xdr:col>
      <xdr:colOff>114300</xdr:colOff>
      <xdr:row>58</xdr:row>
      <xdr:rowOff>164383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05676"/>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7400</xdr:rowOff>
    </xdr:from>
    <xdr:to>
      <xdr:col>45</xdr:col>
      <xdr:colOff>177800</xdr:colOff>
      <xdr:row>58</xdr:row>
      <xdr:rowOff>164383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51500"/>
          <a:ext cx="889000" cy="15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160564</xdr:rowOff>
    </xdr:from>
    <xdr:to>
      <xdr:col>41</xdr:col>
      <xdr:colOff>50800</xdr:colOff>
      <xdr:row>58</xdr:row>
      <xdr:rowOff>7400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33214"/>
          <a:ext cx="889000" cy="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126640</xdr:rowOff>
    </xdr:from>
    <xdr:to>
      <xdr:col>55</xdr:col>
      <xdr:colOff>50800</xdr:colOff>
      <xdr:row>59</xdr:row>
      <xdr:rowOff>56790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41567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110776</xdr:rowOff>
    </xdr:from>
    <xdr:to>
      <xdr:col>50</xdr:col>
      <xdr:colOff>165100</xdr:colOff>
      <xdr:row>59</xdr:row>
      <xdr:rowOff>40926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5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32053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4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113583</xdr:rowOff>
    </xdr:from>
    <xdr:to>
      <xdr:col>46</xdr:col>
      <xdr:colOff>38100</xdr:colOff>
      <xdr:row>59</xdr:row>
      <xdr:rowOff>43733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34860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5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128050</xdr:rowOff>
    </xdr:from>
    <xdr:to>
      <xdr:col>41</xdr:col>
      <xdr:colOff>101600</xdr:colOff>
      <xdr:row>58</xdr:row>
      <xdr:rowOff>58200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74727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67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109764</xdr:rowOff>
    </xdr:from>
    <xdr:to>
      <xdr:col>36</xdr:col>
      <xdr:colOff>165100</xdr:colOff>
      <xdr:row>58</xdr:row>
      <xdr:rowOff>39914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56441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65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72583</xdr:rowOff>
    </xdr:from>
    <xdr:to>
      <xdr:col>55</xdr:col>
      <xdr:colOff>0</xdr:colOff>
      <xdr:row>78</xdr:row>
      <xdr:rowOff>91346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45683"/>
          <a:ext cx="838200" cy="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91346</xdr:rowOff>
    </xdr:from>
    <xdr:to>
      <xdr:col>50</xdr:col>
      <xdr:colOff>114300</xdr:colOff>
      <xdr:row>78</xdr:row>
      <xdr:rowOff>101028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64446"/>
          <a:ext cx="889000" cy="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99208</xdr:rowOff>
    </xdr:from>
    <xdr:to>
      <xdr:col>45</xdr:col>
      <xdr:colOff>177800</xdr:colOff>
      <xdr:row>78</xdr:row>
      <xdr:rowOff>101028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72308"/>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99208</xdr:rowOff>
    </xdr:from>
    <xdr:to>
      <xdr:col>41</xdr:col>
      <xdr:colOff>50800</xdr:colOff>
      <xdr:row>78</xdr:row>
      <xdr:rowOff>102788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72308"/>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21783</xdr:rowOff>
    </xdr:from>
    <xdr:to>
      <xdr:col>55</xdr:col>
      <xdr:colOff>50800</xdr:colOff>
      <xdr:row>78</xdr:row>
      <xdr:rowOff>123383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40546</xdr:rowOff>
    </xdr:from>
    <xdr:to>
      <xdr:col>50</xdr:col>
      <xdr:colOff>165100</xdr:colOff>
      <xdr:row>78</xdr:row>
      <xdr:rowOff>142146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133273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50228</xdr:rowOff>
    </xdr:from>
    <xdr:to>
      <xdr:col>46</xdr:col>
      <xdr:colOff>38100</xdr:colOff>
      <xdr:row>78</xdr:row>
      <xdr:rowOff>151828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142955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1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48408</xdr:rowOff>
    </xdr:from>
    <xdr:to>
      <xdr:col>41</xdr:col>
      <xdr:colOff>101600</xdr:colOff>
      <xdr:row>78</xdr:row>
      <xdr:rowOff>150008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141135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1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51988</xdr:rowOff>
    </xdr:from>
    <xdr:to>
      <xdr:col>36</xdr:col>
      <xdr:colOff>165100</xdr:colOff>
      <xdr:row>78</xdr:row>
      <xdr:rowOff>153588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2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144715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30948</xdr:rowOff>
    </xdr:from>
    <xdr:to>
      <xdr:col>55</xdr:col>
      <xdr:colOff>0</xdr:colOff>
      <xdr:row>97</xdr:row>
      <xdr:rowOff>88311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61598"/>
          <a:ext cx="838200" cy="5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24557</xdr:rowOff>
    </xdr:from>
    <xdr:to>
      <xdr:col>50</xdr:col>
      <xdr:colOff>114300</xdr:colOff>
      <xdr:row>97</xdr:row>
      <xdr:rowOff>30948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55207"/>
          <a:ext cx="889000" cy="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24557</xdr:rowOff>
    </xdr:from>
    <xdr:to>
      <xdr:col>45</xdr:col>
      <xdr:colOff>177800</xdr:colOff>
      <xdr:row>97</xdr:row>
      <xdr:rowOff>58986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55207"/>
          <a:ext cx="889000" cy="3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58986</xdr:rowOff>
    </xdr:from>
    <xdr:to>
      <xdr:col>41</xdr:col>
      <xdr:colOff>50800</xdr:colOff>
      <xdr:row>97</xdr:row>
      <xdr:rowOff>104008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89636"/>
          <a:ext cx="889000" cy="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37511</xdr:rowOff>
    </xdr:from>
    <xdr:to>
      <xdr:col>55</xdr:col>
      <xdr:colOff>50800</xdr:colOff>
      <xdr:row>97</xdr:row>
      <xdr:rowOff>139111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168338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5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151598</xdr:rowOff>
    </xdr:from>
    <xdr:to>
      <xdr:col>50</xdr:col>
      <xdr:colOff>165100</xdr:colOff>
      <xdr:row>97</xdr:row>
      <xdr:rowOff>81748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98275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38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145207</xdr:rowOff>
    </xdr:from>
    <xdr:to>
      <xdr:col>46</xdr:col>
      <xdr:colOff>38100</xdr:colOff>
      <xdr:row>97</xdr:row>
      <xdr:rowOff>75357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91884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3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8186</xdr:rowOff>
    </xdr:from>
    <xdr:to>
      <xdr:col>41</xdr:col>
      <xdr:colOff>101600</xdr:colOff>
      <xdr:row>97</xdr:row>
      <xdr:rowOff>109786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126313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1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53208</xdr:rowOff>
    </xdr:from>
    <xdr:to>
      <xdr:col>36</xdr:col>
      <xdr:colOff>165100</xdr:colOff>
      <xdr:row>97</xdr:row>
      <xdr:rowOff>154808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171335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5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79879</xdr:rowOff>
    </xdr:from>
    <xdr:to>
      <xdr:col>85</xdr:col>
      <xdr:colOff>127000</xdr:colOff>
      <xdr:row>38</xdr:row>
      <xdr:rowOff>139674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94979"/>
          <a:ext cx="838200" cy="5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108607</xdr:rowOff>
    </xdr:from>
    <xdr:to>
      <xdr:col>81</xdr:col>
      <xdr:colOff>50800</xdr:colOff>
      <xdr:row>38</xdr:row>
      <xdr:rowOff>139674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23707"/>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108607</xdr:rowOff>
    </xdr:from>
    <xdr:to>
      <xdr:col>76</xdr:col>
      <xdr:colOff>114300</xdr:colOff>
      <xdr:row>38</xdr:row>
      <xdr:rowOff>156776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23707"/>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151417</xdr:rowOff>
    </xdr:from>
    <xdr:to>
      <xdr:col>71</xdr:col>
      <xdr:colOff>177800</xdr:colOff>
      <xdr:row>38</xdr:row>
      <xdr:rowOff>156776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66517"/>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29079</xdr:rowOff>
    </xdr:from>
    <xdr:to>
      <xdr:col>85</xdr:col>
      <xdr:colOff>177800</xdr:colOff>
      <xdr:row>38</xdr:row>
      <xdr:rowOff>130679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51955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9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88874</xdr:rowOff>
    </xdr:from>
    <xdr:to>
      <xdr:col>81</xdr:col>
      <xdr:colOff>101600</xdr:colOff>
      <xdr:row>39</xdr:row>
      <xdr:rowOff>19024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10151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57807</xdr:rowOff>
    </xdr:from>
    <xdr:to>
      <xdr:col>76</xdr:col>
      <xdr:colOff>165100</xdr:colOff>
      <xdr:row>38</xdr:row>
      <xdr:rowOff>159407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7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150534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6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105976</xdr:rowOff>
    </xdr:from>
    <xdr:to>
      <xdr:col>72</xdr:col>
      <xdr:colOff>38100</xdr:colOff>
      <xdr:row>39</xdr:row>
      <xdr:rowOff>36126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27253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1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100617</xdr:rowOff>
    </xdr:from>
    <xdr:to>
      <xdr:col>67</xdr:col>
      <xdr:colOff>101600</xdr:colOff>
      <xdr:row>39</xdr:row>
      <xdr:rowOff>30767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21894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85455</xdr:rowOff>
    </xdr:from>
    <xdr:to>
      <xdr:col>85</xdr:col>
      <xdr:colOff>127000</xdr:colOff>
      <xdr:row>57</xdr:row>
      <xdr:rowOff>134741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58105"/>
          <a:ext cx="8382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57361</xdr:rowOff>
    </xdr:from>
    <xdr:to>
      <xdr:col>81</xdr:col>
      <xdr:colOff>50800</xdr:colOff>
      <xdr:row>57</xdr:row>
      <xdr:rowOff>134741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30011"/>
          <a:ext cx="889000" cy="7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71746</xdr:rowOff>
    </xdr:from>
    <xdr:to>
      <xdr:col>76</xdr:col>
      <xdr:colOff>114300</xdr:colOff>
      <xdr:row>57</xdr:row>
      <xdr:rowOff>57361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672946"/>
          <a:ext cx="889000" cy="15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71746</xdr:rowOff>
    </xdr:from>
    <xdr:to>
      <xdr:col>71</xdr:col>
      <xdr:colOff>177800</xdr:colOff>
      <xdr:row>57</xdr:row>
      <xdr:rowOff>144332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672946"/>
          <a:ext cx="889000" cy="2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34655</xdr:rowOff>
    </xdr:from>
    <xdr:to>
      <xdr:col>85</xdr:col>
      <xdr:colOff>177800</xdr:colOff>
      <xdr:row>57</xdr:row>
      <xdr:rowOff>136255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13082</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8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83941</xdr:rowOff>
    </xdr:from>
    <xdr:to>
      <xdr:col>81</xdr:col>
      <xdr:colOff>101600</xdr:colOff>
      <xdr:row>58</xdr:row>
      <xdr:rowOff>14091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5218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6561</xdr:rowOff>
    </xdr:from>
    <xdr:to>
      <xdr:col>76</xdr:col>
      <xdr:colOff>165100</xdr:colOff>
      <xdr:row>57</xdr:row>
      <xdr:rowOff>108161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99288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87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20946</xdr:rowOff>
    </xdr:from>
    <xdr:to>
      <xdr:col>72</xdr:col>
      <xdr:colOff>38100</xdr:colOff>
      <xdr:row>56</xdr:row>
      <xdr:rowOff>122546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62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139073</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39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93532</xdr:rowOff>
    </xdr:from>
    <xdr:to>
      <xdr:col>67</xdr:col>
      <xdr:colOff>101600</xdr:colOff>
      <xdr:row>58</xdr:row>
      <xdr:rowOff>23682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6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5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131082</xdr:rowOff>
    </xdr:from>
    <xdr:to>
      <xdr:col>85</xdr:col>
      <xdr:colOff>127000</xdr:colOff>
      <xdr:row>79</xdr:row>
      <xdr:rowOff>22284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04182"/>
          <a:ext cx="838200" cy="6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22284</xdr:rowOff>
    </xdr:from>
    <xdr:to>
      <xdr:col>81</xdr:col>
      <xdr:colOff>50800</xdr:colOff>
      <xdr:row>79</xdr:row>
      <xdr:rowOff>42842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66834"/>
          <a:ext cx="8890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42842</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8739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80282</xdr:rowOff>
    </xdr:from>
    <xdr:to>
      <xdr:col>85</xdr:col>
      <xdr:colOff>177800</xdr:colOff>
      <xdr:row>79</xdr:row>
      <xdr:rowOff>10432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39659</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142934</xdr:rowOff>
    </xdr:from>
    <xdr:to>
      <xdr:col>81</xdr:col>
      <xdr:colOff>101600</xdr:colOff>
      <xdr:row>79</xdr:row>
      <xdr:rowOff>73084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64211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0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163492</xdr:rowOff>
    </xdr:from>
    <xdr:to>
      <xdr:col>76</xdr:col>
      <xdr:colOff>165100</xdr:colOff>
      <xdr:row>79</xdr:row>
      <xdr:rowOff>93642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84769</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629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39447</xdr:rowOff>
    </xdr:from>
    <xdr:to>
      <xdr:col>85</xdr:col>
      <xdr:colOff>127000</xdr:colOff>
      <xdr:row>97</xdr:row>
      <xdr:rowOff>56722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70097"/>
          <a:ext cx="8382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39447</xdr:rowOff>
    </xdr:from>
    <xdr:to>
      <xdr:col>81</xdr:col>
      <xdr:colOff>50800</xdr:colOff>
      <xdr:row>97</xdr:row>
      <xdr:rowOff>43548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70097"/>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20320</xdr:rowOff>
    </xdr:from>
    <xdr:to>
      <xdr:col>76</xdr:col>
      <xdr:colOff>114300</xdr:colOff>
      <xdr:row>97</xdr:row>
      <xdr:rowOff>43548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50970"/>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171266</xdr:rowOff>
    </xdr:from>
    <xdr:to>
      <xdr:col>71</xdr:col>
      <xdr:colOff>177800</xdr:colOff>
      <xdr:row>97</xdr:row>
      <xdr:rowOff>20320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30466"/>
          <a:ext cx="889000" cy="2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5922</xdr:rowOff>
    </xdr:from>
    <xdr:to>
      <xdr:col>85</xdr:col>
      <xdr:colOff>177800</xdr:colOff>
      <xdr:row>97</xdr:row>
      <xdr:rowOff>107522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28799</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8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160097</xdr:rowOff>
    </xdr:from>
    <xdr:to>
      <xdr:col>81</xdr:col>
      <xdr:colOff>101600</xdr:colOff>
      <xdr:row>97</xdr:row>
      <xdr:rowOff>90247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106774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3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164198</xdr:rowOff>
    </xdr:from>
    <xdr:to>
      <xdr:col>76</xdr:col>
      <xdr:colOff>165100</xdr:colOff>
      <xdr:row>97</xdr:row>
      <xdr:rowOff>94348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110875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39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140970</xdr:rowOff>
    </xdr:from>
    <xdr:to>
      <xdr:col>72</xdr:col>
      <xdr:colOff>38100</xdr:colOff>
      <xdr:row>97</xdr:row>
      <xdr:rowOff>71120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87647</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37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120466</xdr:rowOff>
    </xdr:from>
    <xdr:to>
      <xdr:col>67</xdr:col>
      <xdr:colOff>101600</xdr:colOff>
      <xdr:row>97</xdr:row>
      <xdr:rowOff>50616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67143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5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土木費の住民一人当たりコストは類似団体平均と比較して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45,532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％）高い状況となっている。これは、当村が観光地であることや辺地対策として、国庫補助事業や交付税措置率の高い地方債を活用しながら道路建設事業を計画的且つ積極的に進めているからである。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一方で当村の主産業である農畜産業関連経費の農林水産業費については、平成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年度において実施した農畜産物直売所建設事業費の皆減（△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156,645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や県営畑地帯総合整備事業負担金が減少（△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27,850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したことに伴い、数年類似団体平均よりも低い状況であるが、今後第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期の県営畑地帯総合整備事業の開始や農業基盤整備や耕作条件改善事業といった国庫補助金を活用した事業を予定しているため、増加が予想される。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商工費のコストが増加（一人当たり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+8,208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円）したのは、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八ヶ岳登山道整備事業（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+32,745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千円）や飯盛山周辺整備事業（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+2,851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千円）を実施したからで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また、教育費についてコストが急激に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+21,560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円）したのは、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スクールバスの更新事業（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+45,264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千円）や夏季の暑さ対策として三校それぞれ網戸の取り付けや扇風機設置工事（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+9,962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千円）を実施したからである。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消防費のコストが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+18,310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円）したのは、消防詰所建設（更新）事業費が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+71,054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千円）したことによるものである。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250,000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千円新規積立したので、財政調整基金の残高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実質収支額においては赤字がないため、全てプラスの比較的安定した数値となっているが、実質単年度収支については、単年度収支額や繰上償還金の有無等により、比率の増減が大きく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年度においては村単村営住宅整備事業の実施により臨時財政需要があったため、実質単年度収支が赤字となった。</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年度まで、全ての会計において赤字額は発生していない。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今後とも赤字額が発生しないよう健全な財政運営に努める。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元利償還金については、繰上償還や以前の借入利率の高い地方債の償還終了等により年々減少してきたが、平成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一時的に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増加に転じた。これは、大型事業に充当するため借り入れた辺地対策事業債の元金償還額が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前年度に比して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百万円）したことが大きな要因であ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年度は減少（△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しかしながら、今後は近年借り入れた辺地対策事業債の元金償還が始まるため、増加することが予想される。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実質公債費比率の分子の数値が小さいのは、交付税措置率の高い地方債を借入れしていることや、計画的な繰上償還の実施が影響している。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満期一括償還地方債なし</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繰上償還や新たな起債発行額の抑制等により地方債の現在高は減少を続けてきたが、大型の公共事業の実施に伴う起債の発行により、平成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年度からは地方債の現在高が増加して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年度において一時的に減少（△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百万円）したものの、今後辺地対策事業債を活用した事業等の計画があるため、増加が予想される。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一方で基金の新規積立により充当可能基金が増加してきたことや、交付税措置率の高い地方債を中心に起債発行しているため基準財政需要額算入見込額が増加し、結果的には将来負担比率の分子は低い数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しかしながら、地方債の現在高の増加傾向は看過できない問題であるため、実施事業を選定し過度な地方債発行とならないよう注意する必要がある。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年度において、新規に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広域的行政施設整備基金へ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地域防災情報等提供施設整備基金へ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百万円積立てしたほか、基金利子として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百万円積立し、前年度末と比較して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短期的には、利息の再積立により微増していく予定だが、今後、単身者向け村営住宅の建設や小中学校統合に伴う学校教育施設整備や中部横断自動車道に係る接続道路や周辺整備事業へ基金充当を計画しているため、地域振興基金を中心に取り崩しを予定しており、中長期的には減少すると見込んで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地域振興基金：魅力ある地域づくりに資するための地域振興事業に必要となる費用の財源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広域的行政施設整備基金：行政区を超えた広域的行政施設の老朽化や不足のための施設整備のための財源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社会教育施設基金：社会教育施設の整備のための財源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地域防災情報等提供施設整備基金：地域防災情報等提供施設の整備及び健全な運営に必要となる費用の財源</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地域振興基金：基金利子の再積立（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広域的行政施設整備基金：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基金利子の再積立（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社会教育施設基金：基金利子の再積立（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地域防災情報等提供施設整備基金：施設加入金の新規積立（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百万円）と基金利子の再積立（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年度において実施予定の単身者向け村営住宅建設工事のため、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百万円を取り崩す予定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その後は、小中学校統合に伴う学校教育施設整備や中部横断自動車道に係る接続道路及び周辺整備事業に充当する予定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地域防災情報等提供施設整備基金：施設の新規加入金を毎年度新規積立する予定であるため、毎年度概ね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百万円づつ増加する見込み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年度ごとの事業量変動や、大規模災害の発生等の緊急を要する財政需要に対応するため、標準財政規模の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割を目途に積み立てることとしている。現在の残高（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655,261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千円）は標準財政規模（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2,267,643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％であるため、短期的には新規に積み立てる予定はなく、中長期的にも取り崩す予定はないため、減少は見込んでいない。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基金利子の再積立（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地方債の償還計画を踏まえ、短期的には新規に積み立てる予定はなく、また中長期的にも取り崩す予定はないため、減少は見込んでいない。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O59"/>
  <sheetViews>
    <sheetView showGridLines="0" tabSelected="1" workbookViewId="0">
      <selection activeCell="S2" sqref="S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3902344</v>
      </c>
      <c r="BO4" s="392"/>
      <c r="BP4" s="392"/>
      <c r="BQ4" s="392"/>
      <c r="BR4" s="392"/>
      <c r="BS4" s="392"/>
      <c r="BT4" s="392"/>
      <c r="BU4" s="393"/>
      <c r="BV4" s="391">
        <v>4287646</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18.399999999999999</v>
      </c>
      <c r="CU4" s="398"/>
      <c r="CV4" s="398"/>
      <c r="CW4" s="398"/>
      <c r="CX4" s="398"/>
      <c r="CY4" s="398"/>
      <c r="CZ4" s="398"/>
      <c r="DA4" s="399"/>
      <c r="DB4" s="397">
        <v>24.3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3265834</v>
      </c>
      <c r="BO5" s="429"/>
      <c r="BP5" s="429"/>
      <c r="BQ5" s="429"/>
      <c r="BR5" s="429"/>
      <c r="BS5" s="429"/>
      <c r="BT5" s="429"/>
      <c r="BU5" s="430"/>
      <c r="BV5" s="428">
        <v>3641077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76.400000000000006</v>
      </c>
      <c r="CU5" s="426"/>
      <c r="CV5" s="426"/>
      <c r="CW5" s="426"/>
      <c r="CX5" s="426"/>
      <c r="CY5" s="426"/>
      <c r="CZ5" s="426"/>
      <c r="DA5" s="427"/>
      <c r="DB5" s="425">
        <v>73.3</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636510</v>
      </c>
      <c r="BO6" s="429"/>
      <c r="BP6" s="429"/>
      <c r="BQ6" s="429"/>
      <c r="BR6" s="429"/>
      <c r="BS6" s="429"/>
      <c r="BT6" s="429"/>
      <c r="BU6" s="430"/>
      <c r="BV6" s="428">
        <v>646569</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79.7</v>
      </c>
      <c r="CU6" s="466"/>
      <c r="CV6" s="466"/>
      <c r="CW6" s="466"/>
      <c r="CX6" s="466"/>
      <c r="CY6" s="466"/>
      <c r="CZ6" s="466"/>
      <c r="DA6" s="467"/>
      <c r="DB6" s="465">
        <v>76.599999999999994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94</v>
      </c>
      <c r="AV7" s="461"/>
      <c r="AW7" s="461"/>
      <c r="AX7" s="461"/>
      <c r="AY7" s="462" t="s">
        <v>106</v>
      </c>
      <c r="AZ7" s="463"/>
      <c r="BA7" s="463"/>
      <c r="BB7" s="463"/>
      <c r="BC7" s="463"/>
      <c r="BD7" s="463"/>
      <c r="BE7" s="463"/>
      <c r="BF7" s="463"/>
      <c r="BG7" s="463"/>
      <c r="BH7" s="463"/>
      <c r="BI7" s="463"/>
      <c r="BJ7" s="463"/>
      <c r="BK7" s="463"/>
      <c r="BL7" s="463"/>
      <c r="BM7" s="464"/>
      <c r="BN7" s="428">
        <v>219437</v>
      </c>
      <c r="BO7" s="429"/>
      <c r="BP7" s="429"/>
      <c r="BQ7" s="429"/>
      <c r="BR7" s="429"/>
      <c r="BS7" s="429"/>
      <c r="BT7" s="429"/>
      <c r="BU7" s="430"/>
      <c r="BV7" s="428">
        <v>65655</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2267643</v>
      </c>
      <c r="CU7" s="429"/>
      <c r="CV7" s="429"/>
      <c r="CW7" s="429"/>
      <c r="CX7" s="429"/>
      <c r="CY7" s="429"/>
      <c r="CZ7" s="429"/>
      <c r="DA7" s="430"/>
      <c r="DB7" s="428">
        <v>2389716</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417073</v>
      </c>
      <c r="BO8" s="429"/>
      <c r="BP8" s="429"/>
      <c r="BQ8" s="429"/>
      <c r="BR8" s="429"/>
      <c r="BS8" s="429"/>
      <c r="BT8" s="429"/>
      <c r="BU8" s="430"/>
      <c r="BV8" s="428">
        <v>580914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0.32</v>
      </c>
      <c r="CU8" s="469"/>
      <c r="CV8" s="469"/>
      <c r="CW8" s="469"/>
      <c r="CX8" s="469"/>
      <c r="CY8" s="469"/>
      <c r="CZ8" s="469"/>
      <c r="DA8" s="470"/>
      <c r="DB8" s="468">
        <v>0.3</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3408</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-163841</v>
      </c>
      <c r="BO9" s="429"/>
      <c r="BP9" s="429"/>
      <c r="BQ9" s="429"/>
      <c r="BR9" s="429"/>
      <c r="BS9" s="429"/>
      <c r="BT9" s="429"/>
      <c r="BU9" s="430"/>
      <c r="BV9" s="428">
        <v>62867</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18</v>
      </c>
      <c r="CU9" s="426"/>
      <c r="CV9" s="426"/>
      <c r="CW9" s="426"/>
      <c r="CX9" s="426"/>
      <c r="CY9" s="426"/>
      <c r="CZ9" s="426"/>
      <c r="DA9" s="427"/>
      <c r="DB9" s="425">
        <v>18.899999999999999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3528</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94</v>
      </c>
      <c r="AV10" s="461"/>
      <c r="AW10" s="461"/>
      <c r="AX10" s="461"/>
      <c r="AY10" s="462" t="s">
        <v>121</v>
      </c>
      <c r="AZ10" s="463"/>
      <c r="BA10" s="463"/>
      <c r="BB10" s="463"/>
      <c r="BC10" s="463"/>
      <c r="BD10" s="463"/>
      <c r="BE10" s="463"/>
      <c r="BF10" s="463"/>
      <c r="BG10" s="463"/>
      <c r="BH10" s="463"/>
      <c r="BI10" s="463"/>
      <c r="BJ10" s="463"/>
      <c r="BK10" s="463"/>
      <c r="BL10" s="463"/>
      <c r="BM10" s="464"/>
      <c r="BN10" s="428">
        <v>275</v>
      </c>
      <c r="BO10" s="429"/>
      <c r="BP10" s="429"/>
      <c r="BQ10" s="429"/>
      <c r="BR10" s="429"/>
      <c r="BS10" s="429"/>
      <c r="BT10" s="429"/>
      <c r="BU10" s="430"/>
      <c r="BV10" s="428">
        <v>455</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138150</v>
      </c>
      <c r="BO11" s="429"/>
      <c r="BP11" s="429"/>
      <c r="BQ11" s="429"/>
      <c r="BR11" s="429"/>
      <c r="BS11" s="429"/>
      <c r="BT11" s="429"/>
      <c r="BU11" s="430"/>
      <c r="BV11" s="428">
        <v>134020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3125</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2953</v>
      </c>
      <c r="S13" s="510"/>
      <c r="T13" s="510"/>
      <c r="U13" s="510"/>
      <c r="V13" s="511"/>
      <c r="W13" s="444" t="s">
        <v>140</v>
      </c>
      <c r="X13" s="445"/>
      <c r="Y13" s="445"/>
      <c r="Z13" s="445"/>
      <c r="AA13" s="445"/>
      <c r="AB13" s="435"/>
      <c r="AC13" s="479">
        <v>1330</v>
      </c>
      <c r="AD13" s="480"/>
      <c r="AE13" s="480"/>
      <c r="AF13" s="480"/>
      <c r="AG13" s="519"/>
      <c r="AH13" s="479">
        <v>1339</v>
      </c>
      <c r="AI13" s="480"/>
      <c r="AJ13" s="480"/>
      <c r="AK13" s="480"/>
      <c r="AL13" s="481"/>
      <c r="AM13" s="457" t="s">
        <v>141</v>
      </c>
      <c r="AN13" s="458"/>
      <c r="AO13" s="458"/>
      <c r="AP13" s="458"/>
      <c r="AQ13" s="458"/>
      <c r="AR13" s="458"/>
      <c r="AS13" s="458"/>
      <c r="AT13" s="459"/>
      <c r="AU13" s="460" t="s">
        <v>116</v>
      </c>
      <c r="AV13" s="461"/>
      <c r="AW13" s="461"/>
      <c r="AX13" s="461"/>
      <c r="AY13" s="462" t="s">
        <v>142</v>
      </c>
      <c r="AZ13" s="463"/>
      <c r="BA13" s="463"/>
      <c r="BB13" s="463"/>
      <c r="BC13" s="463"/>
      <c r="BD13" s="463"/>
      <c r="BE13" s="463"/>
      <c r="BF13" s="463"/>
      <c r="BG13" s="463"/>
      <c r="BH13" s="463"/>
      <c r="BI13" s="463"/>
      <c r="BJ13" s="463"/>
      <c r="BK13" s="463"/>
      <c r="BL13" s="463"/>
      <c r="BM13" s="464"/>
      <c r="BN13" s="428">
        <v>-25416</v>
      </c>
      <c r="BO13" s="429"/>
      <c r="BP13" s="429"/>
      <c r="BQ13" s="429"/>
      <c r="BR13" s="429"/>
      <c r="BS13" s="429"/>
      <c r="BT13" s="429"/>
      <c r="BU13" s="430"/>
      <c r="BV13" s="428">
        <v>197342</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-0.1</v>
      </c>
      <c r="CU13" s="426"/>
      <c r="CV13" s="426"/>
      <c r="CW13" s="426"/>
      <c r="CX13" s="426"/>
      <c r="CY13" s="426"/>
      <c r="CZ13" s="426"/>
      <c r="DA13" s="427"/>
      <c r="DB13" s="425">
        <v>-0.2</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3172</v>
      </c>
      <c r="S14" s="510"/>
      <c r="T14" s="510"/>
      <c r="U14" s="510"/>
      <c r="V14" s="511"/>
      <c r="W14" s="418"/>
      <c r="X14" s="419"/>
      <c r="Y14" s="419"/>
      <c r="Z14" s="419"/>
      <c r="AA14" s="419"/>
      <c r="AB14" s="408"/>
      <c r="AC14" s="512">
        <v>60.7</v>
      </c>
      <c r="AD14" s="513"/>
      <c r="AE14" s="513"/>
      <c r="AF14" s="513"/>
      <c r="AG14" s="514"/>
      <c r="AH14" s="512">
        <v>61.4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146</v>
      </c>
      <c r="CU14" s="524"/>
      <c r="CV14" s="524"/>
      <c r="CW14" s="524"/>
      <c r="CX14" s="524"/>
      <c r="CY14" s="524"/>
      <c r="CZ14" s="524"/>
      <c r="DA14" s="525"/>
      <c r="DB14" s="523" t="s">
        <v>129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3007</v>
      </c>
      <c r="S15" s="510"/>
      <c r="T15" s="510"/>
      <c r="U15" s="510"/>
      <c r="V15" s="511"/>
      <c r="W15" s="444" t="s">
        <v>148</v>
      </c>
      <c r="X15" s="445"/>
      <c r="Y15" s="445"/>
      <c r="Z15" s="445"/>
      <c r="AA15" s="445"/>
      <c r="AB15" s="435"/>
      <c r="AC15" s="479">
        <v>105</v>
      </c>
      <c r="AD15" s="480"/>
      <c r="AE15" s="480"/>
      <c r="AF15" s="480"/>
      <c r="AG15" s="519"/>
      <c r="AH15" s="479">
        <v>113</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668562</v>
      </c>
      <c r="BO15" s="392"/>
      <c r="BP15" s="392"/>
      <c r="BQ15" s="392"/>
      <c r="BR15" s="392"/>
      <c r="BS15" s="392"/>
      <c r="BT15" s="392"/>
      <c r="BU15" s="393"/>
      <c r="BV15" s="391">
        <v>675940</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4.8</v>
      </c>
      <c r="AD16" s="513"/>
      <c r="AE16" s="513"/>
      <c r="AF16" s="513"/>
      <c r="AG16" s="514"/>
      <c r="AH16" s="512">
        <v>5.2</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2004857</v>
      </c>
      <c r="BO16" s="429"/>
      <c r="BP16" s="429"/>
      <c r="BQ16" s="429"/>
      <c r="BR16" s="429"/>
      <c r="BS16" s="429"/>
      <c r="BT16" s="429"/>
      <c r="BU16" s="430"/>
      <c r="BV16" s="428">
        <v>2104502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757</v>
      </c>
      <c r="AD17" s="480"/>
      <c r="AE17" s="480"/>
      <c r="AF17" s="480"/>
      <c r="AG17" s="519"/>
      <c r="AH17" s="479">
        <v>729</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837162</v>
      </c>
      <c r="BO17" s="429"/>
      <c r="BP17" s="429"/>
      <c r="BQ17" s="429"/>
      <c r="BR17" s="429"/>
      <c r="BS17" s="429"/>
      <c r="BT17" s="429"/>
      <c r="BU17" s="430"/>
      <c r="BV17" s="428">
        <v>862350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133.09</v>
      </c>
      <c r="M18" s="541"/>
      <c r="N18" s="541"/>
      <c r="O18" s="541"/>
      <c r="P18" s="541"/>
      <c r="Q18" s="541"/>
      <c r="R18" s="542"/>
      <c r="S18" s="542"/>
      <c r="T18" s="542"/>
      <c r="U18" s="542"/>
      <c r="V18" s="543"/>
      <c r="W18" s="446"/>
      <c r="X18" s="447"/>
      <c r="Y18" s="447"/>
      <c r="Z18" s="447"/>
      <c r="AA18" s="447"/>
      <c r="AB18" s="438"/>
      <c r="AC18" s="544">
        <v>34.5</v>
      </c>
      <c r="AD18" s="545"/>
      <c r="AE18" s="545"/>
      <c r="AF18" s="545"/>
      <c r="AG18" s="546"/>
      <c r="AH18" s="544">
        <v>33.4</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1724574</v>
      </c>
      <c r="BO18" s="429"/>
      <c r="BP18" s="429"/>
      <c r="BQ18" s="429"/>
      <c r="BR18" s="429"/>
      <c r="BS18" s="429"/>
      <c r="BT18" s="429"/>
      <c r="BU18" s="430"/>
      <c r="BV18" s="428">
        <v>1745396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26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3009465</v>
      </c>
      <c r="BO19" s="429"/>
      <c r="BP19" s="429"/>
      <c r="BQ19" s="429"/>
      <c r="BR19" s="429"/>
      <c r="BS19" s="429"/>
      <c r="BT19" s="429"/>
      <c r="BU19" s="430"/>
      <c r="BV19" s="428">
        <v>3057678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1036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88" t="s">
        <v>168</v>
      </c>
      <c r="AI22" s="445"/>
      <c r="AJ22" s="445"/>
      <c r="AK22" s="445"/>
      <c r="AL22" s="435"/>
      <c r="AM22" s="588" t="s">
        <v>169</v>
      </c>
      <c r="AN22" s="589"/>
      <c r="AO22" s="589"/>
      <c r="AP22" s="589"/>
      <c r="AQ22" s="589"/>
      <c r="AR22" s="590"/>
      <c r="AS22" s="571" t="s">
        <v>166</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1"/>
      <c r="AN23" s="592"/>
      <c r="AO23" s="592"/>
      <c r="AP23" s="592"/>
      <c r="AQ23" s="592"/>
      <c r="AR23" s="593"/>
      <c r="AS23" s="574"/>
      <c r="AT23" s="575"/>
      <c r="AU23" s="575"/>
      <c r="AV23" s="575"/>
      <c r="AW23" s="575"/>
      <c r="AX23" s="595"/>
      <c r="AY23" s="388" t="s">
        <v>170</v>
      </c>
      <c r="AZ23" s="389"/>
      <c r="BA23" s="389"/>
      <c r="BB23" s="389"/>
      <c r="BC23" s="389"/>
      <c r="BD23" s="389"/>
      <c r="BE23" s="389"/>
      <c r="BF23" s="389"/>
      <c r="BG23" s="389"/>
      <c r="BH23" s="389"/>
      <c r="BI23" s="389"/>
      <c r="BJ23" s="389"/>
      <c r="BK23" s="389"/>
      <c r="BL23" s="389"/>
      <c r="BM23" s="390"/>
      <c r="BN23" s="428">
        <v>3765038</v>
      </c>
      <c r="BO23" s="429"/>
      <c r="BP23" s="429"/>
      <c r="BQ23" s="429"/>
      <c r="BR23" s="429"/>
      <c r="BS23" s="429"/>
      <c r="BT23" s="429"/>
      <c r="BU23" s="430"/>
      <c r="BV23" s="428">
        <v>3842304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6710</v>
      </c>
      <c r="R24" s="480"/>
      <c r="S24" s="480"/>
      <c r="T24" s="480"/>
      <c r="U24" s="480"/>
      <c r="V24" s="519"/>
      <c r="W24" s="578"/>
      <c r="X24" s="566"/>
      <c r="Y24" s="567"/>
      <c r="Z24" s="478" t="s">
        <v>172</v>
      </c>
      <c r="AA24" s="458"/>
      <c r="AB24" s="458"/>
      <c r="AC24" s="458"/>
      <c r="AD24" s="458"/>
      <c r="AE24" s="458"/>
      <c r="AF24" s="458"/>
      <c r="AG24" s="459"/>
      <c r="AH24" s="479">
        <v>50</v>
      </c>
      <c r="AI24" s="480"/>
      <c r="AJ24" s="480"/>
      <c r="AK24" s="480"/>
      <c r="AL24" s="519"/>
      <c r="AM24" s="479">
        <v>149850</v>
      </c>
      <c r="AN24" s="480"/>
      <c r="AO24" s="480"/>
      <c r="AP24" s="480"/>
      <c r="AQ24" s="480"/>
      <c r="AR24" s="519"/>
      <c r="AS24" s="479">
        <v>2997</v>
      </c>
      <c r="AT24" s="480"/>
      <c r="AU24" s="480"/>
      <c r="AV24" s="480"/>
      <c r="AW24" s="480"/>
      <c r="AX24" s="481"/>
      <c r="AY24" s="596" t="s">
        <v>173</v>
      </c>
      <c r="AZ24" s="597"/>
      <c r="BA24" s="597"/>
      <c r="BB24" s="597"/>
      <c r="BC24" s="597"/>
      <c r="BD24" s="597"/>
      <c r="BE24" s="597"/>
      <c r="BF24" s="597"/>
      <c r="BG24" s="597"/>
      <c r="BH24" s="597"/>
      <c r="BI24" s="597"/>
      <c r="BJ24" s="597"/>
      <c r="BK24" s="597"/>
      <c r="BL24" s="597"/>
      <c r="BM24" s="598"/>
      <c r="BN24" s="428">
        <v>3163375</v>
      </c>
      <c r="BO24" s="429"/>
      <c r="BP24" s="429"/>
      <c r="BQ24" s="429"/>
      <c r="BR24" s="429"/>
      <c r="BS24" s="429"/>
      <c r="BT24" s="429"/>
      <c r="BU24" s="430"/>
      <c r="BV24" s="428">
        <v>3178208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1</v>
      </c>
      <c r="M25" s="480"/>
      <c r="N25" s="480"/>
      <c r="O25" s="480"/>
      <c r="P25" s="519"/>
      <c r="Q25" s="479">
        <v>5530</v>
      </c>
      <c r="R25" s="480"/>
      <c r="S25" s="480"/>
      <c r="T25" s="480"/>
      <c r="U25" s="480"/>
      <c r="V25" s="519"/>
      <c r="W25" s="578"/>
      <c r="X25" s="566"/>
      <c r="Y25" s="567"/>
      <c r="Z25" s="478" t="s">
        <v>175</v>
      </c>
      <c r="AA25" s="458"/>
      <c r="AB25" s="458"/>
      <c r="AC25" s="458"/>
      <c r="AD25" s="458"/>
      <c r="AE25" s="458"/>
      <c r="AF25" s="458"/>
      <c r="AG25" s="459"/>
      <c r="AH25" s="479" t="s">
        <v>146</v>
      </c>
      <c r="AI25" s="480"/>
      <c r="AJ25" s="480"/>
      <c r="AK25" s="480"/>
      <c r="AL25" s="519"/>
      <c r="AM25" s="479" t="s">
        <v>129</v>
      </c>
      <c r="AN25" s="480"/>
      <c r="AO25" s="480"/>
      <c r="AP25" s="480"/>
      <c r="AQ25" s="480"/>
      <c r="AR25" s="519"/>
      <c r="AS25" s="479" t="s">
        <v>129</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t="s">
        <v>129</v>
      </c>
      <c r="BO25" s="392"/>
      <c r="BP25" s="392"/>
      <c r="BQ25" s="392"/>
      <c r="BR25" s="392"/>
      <c r="BS25" s="392"/>
      <c r="BT25" s="392"/>
      <c r="BU25" s="393"/>
      <c r="BV25" s="391" t="s">
        <v>146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5210</v>
      </c>
      <c r="R26" s="480"/>
      <c r="S26" s="480"/>
      <c r="T26" s="480"/>
      <c r="U26" s="480"/>
      <c r="V26" s="519"/>
      <c r="W26" s="578"/>
      <c r="X26" s="566"/>
      <c r="Y26" s="567"/>
      <c r="Z26" s="478" t="s">
        <v>178</v>
      </c>
      <c r="AA26" s="602"/>
      <c r="AB26" s="602"/>
      <c r="AC26" s="602"/>
      <c r="AD26" s="602"/>
      <c r="AE26" s="602"/>
      <c r="AF26" s="602"/>
      <c r="AG26" s="603"/>
      <c r="AH26" s="479" t="s">
        <v>129</v>
      </c>
      <c r="AI26" s="480"/>
      <c r="AJ26" s="480"/>
      <c r="AK26" s="480"/>
      <c r="AL26" s="519"/>
      <c r="AM26" s="479" t="s">
        <v>146</v>
      </c>
      <c r="AN26" s="480"/>
      <c r="AO26" s="480"/>
      <c r="AP26" s="480"/>
      <c r="AQ26" s="480"/>
      <c r="AR26" s="519"/>
      <c r="AS26" s="479" t="s">
        <v>146</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146</v>
      </c>
      <c r="BO26" s="429"/>
      <c r="BP26" s="429"/>
      <c r="BQ26" s="429"/>
      <c r="BR26" s="429"/>
      <c r="BS26" s="429"/>
      <c r="BT26" s="429"/>
      <c r="BU26" s="430"/>
      <c r="BV26" s="428" t="s">
        <v>129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2540</v>
      </c>
      <c r="R27" s="480"/>
      <c r="S27" s="480"/>
      <c r="T27" s="480"/>
      <c r="U27" s="480"/>
      <c r="V27" s="519"/>
      <c r="W27" s="578"/>
      <c r="X27" s="566"/>
      <c r="Y27" s="567"/>
      <c r="Z27" s="478" t="s">
        <v>181</v>
      </c>
      <c r="AA27" s="458"/>
      <c r="AB27" s="458"/>
      <c r="AC27" s="458"/>
      <c r="AD27" s="458"/>
      <c r="AE27" s="458"/>
      <c r="AF27" s="458"/>
      <c r="AG27" s="459"/>
      <c r="AH27" s="479" t="s">
        <v>129</v>
      </c>
      <c r="AI27" s="480"/>
      <c r="AJ27" s="480"/>
      <c r="AK27" s="480"/>
      <c r="AL27" s="519"/>
      <c r="AM27" s="479" t="s">
        <v>146</v>
      </c>
      <c r="AN27" s="480"/>
      <c r="AO27" s="480"/>
      <c r="AP27" s="480"/>
      <c r="AQ27" s="480"/>
      <c r="AR27" s="519"/>
      <c r="AS27" s="479" t="s">
        <v>129</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599">
        <v>104114</v>
      </c>
      <c r="BO27" s="600"/>
      <c r="BP27" s="600"/>
      <c r="BQ27" s="600"/>
      <c r="BR27" s="600"/>
      <c r="BS27" s="600"/>
      <c r="BT27" s="600"/>
      <c r="BU27" s="601"/>
      <c r="BV27" s="599">
        <v>104067</v>
      </c>
      <c r="BW27" s="600"/>
      <c r="BX27" s="600"/>
      <c r="BY27" s="600"/>
      <c r="BZ27" s="600"/>
      <c r="CA27" s="600"/>
      <c r="CB27" s="600"/>
      <c r="CC27" s="601"/>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1770</v>
      </c>
      <c r="R28" s="480"/>
      <c r="S28" s="480"/>
      <c r="T28" s="480"/>
      <c r="U28" s="480"/>
      <c r="V28" s="519"/>
      <c r="W28" s="578"/>
      <c r="X28" s="566"/>
      <c r="Y28" s="567"/>
      <c r="Z28" s="478" t="s">
        <v>184</v>
      </c>
      <c r="AA28" s="458"/>
      <c r="AB28" s="458"/>
      <c r="AC28" s="458"/>
      <c r="AD28" s="458"/>
      <c r="AE28" s="458"/>
      <c r="AF28" s="458"/>
      <c r="AG28" s="459"/>
      <c r="AH28" s="479" t="s">
        <v>146</v>
      </c>
      <c r="AI28" s="480"/>
      <c r="AJ28" s="480"/>
      <c r="AK28" s="480"/>
      <c r="AL28" s="519"/>
      <c r="AM28" s="479" t="s">
        <v>146</v>
      </c>
      <c r="AN28" s="480"/>
      <c r="AO28" s="480"/>
      <c r="AP28" s="480"/>
      <c r="AQ28" s="480"/>
      <c r="AR28" s="519"/>
      <c r="AS28" s="479" t="s">
        <v>146</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655261</v>
      </c>
      <c r="BO28" s="392"/>
      <c r="BP28" s="392"/>
      <c r="BQ28" s="392"/>
      <c r="BR28" s="392"/>
      <c r="BS28" s="392"/>
      <c r="BT28" s="392"/>
      <c r="BU28" s="393"/>
      <c r="BV28" s="391">
        <v>654986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6</v>
      </c>
      <c r="M29" s="480"/>
      <c r="N29" s="480"/>
      <c r="O29" s="480"/>
      <c r="P29" s="519"/>
      <c r="Q29" s="479">
        <v>1600</v>
      </c>
      <c r="R29" s="480"/>
      <c r="S29" s="480"/>
      <c r="T29" s="480"/>
      <c r="U29" s="480"/>
      <c r="V29" s="519"/>
      <c r="W29" s="579"/>
      <c r="X29" s="580"/>
      <c r="Y29" s="581"/>
      <c r="Z29" s="478" t="s">
        <v>187</v>
      </c>
      <c r="AA29" s="458"/>
      <c r="AB29" s="458"/>
      <c r="AC29" s="458"/>
      <c r="AD29" s="458"/>
      <c r="AE29" s="458"/>
      <c r="AF29" s="458"/>
      <c r="AG29" s="459"/>
      <c r="AH29" s="479">
        <v>50</v>
      </c>
      <c r="AI29" s="480"/>
      <c r="AJ29" s="480"/>
      <c r="AK29" s="480"/>
      <c r="AL29" s="519"/>
      <c r="AM29" s="479">
        <v>149850</v>
      </c>
      <c r="AN29" s="480"/>
      <c r="AO29" s="480"/>
      <c r="AP29" s="480"/>
      <c r="AQ29" s="480"/>
      <c r="AR29" s="519"/>
      <c r="AS29" s="479">
        <v>2997</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406264</v>
      </c>
      <c r="BO29" s="429"/>
      <c r="BP29" s="429"/>
      <c r="BQ29" s="429"/>
      <c r="BR29" s="429"/>
      <c r="BS29" s="429"/>
      <c r="BT29" s="429"/>
      <c r="BU29" s="430"/>
      <c r="BV29" s="428">
        <v>406090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97.1</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50</v>
      </c>
      <c r="BD30" s="597"/>
      <c r="BE30" s="597"/>
      <c r="BF30" s="597"/>
      <c r="BG30" s="597"/>
      <c r="BH30" s="597"/>
      <c r="BI30" s="597"/>
      <c r="BJ30" s="597"/>
      <c r="BK30" s="597"/>
      <c r="BL30" s="597"/>
      <c r="BM30" s="598"/>
      <c r="BN30" s="599">
        <v>5903414</v>
      </c>
      <c r="BO30" s="600"/>
      <c r="BP30" s="600"/>
      <c r="BQ30" s="600"/>
      <c r="BR30" s="600"/>
      <c r="BS30" s="600"/>
      <c r="BT30" s="600"/>
      <c r="BU30" s="601"/>
      <c r="BV30" s="599">
        <v>5887019</v>
      </c>
      <c r="BW30" s="600"/>
      <c r="BX30" s="600"/>
      <c r="BY30" s="600"/>
      <c r="BZ30" s="600"/>
      <c r="CA30" s="600"/>
      <c r="CB30" s="600"/>
      <c r="CC30" s="60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198</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196</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IF('各会計、関係団体の財政状況及び健全化判断比率'!B31="","",'各会計、関係団体の財政状況及び健全化判断比率'!B31)</f>
        <v>村営水道事業特別会計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佐久広域連合（一般会計）</v>
      </c>
      <c r="BZ34" s="615"/>
      <c r="CA34" s="615"/>
      <c r="CB34" s="615"/>
      <c r="CC34" s="615"/>
      <c r="CD34" s="615"/>
      <c r="CE34" s="615"/>
      <c r="CF34" s="615"/>
      <c r="CG34" s="615"/>
      <c r="CH34" s="615"/>
      <c r="CI34" s="615"/>
      <c r="CJ34" s="615"/>
      <c r="CK34" s="615"/>
      <c r="CL34" s="615"/>
      <c r="CM34" s="615"/>
      <c r="CN34" s="213"/>
      <c r="CO34" s="614">
        <f>IF(CQ34="","",MAX(C34:D43,U34:V43,AM34:AN43,BE34:BF43,BW34:BX43)+1)</f>
        <v>20</v>
      </c>
      <c r="CP34" s="614"/>
      <c r="CQ34" s="615" t="str">
        <f>IF('各会計、関係団体の財政状況及び健全化判断比率'!BS7="","",'各会計、関係団体の財政状況及び健全化判断比率'!BS7)</f>
        <v>南牧村振興公社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診療所特別会計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IF('各会計、関係団体の財政状況及び健全化判断比率'!B32="","",'各会計、関係団体の財政状況及び健全化判断比率'!B32)</f>
        <v>下水道事業特別会計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佐久広域連合（消防特別会計）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下水道事業特別会計（コミプラ分）</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IF('各会計、関係団体の財政状況及び健全化判断比率'!B33="","",'各会計、関係団体の財政状況及び健全化判断比率'!B33)</f>
        <v>宅地造成事業特別会計</v>
      </c>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佐久広域連合（特別養護老人ホーム特別会計）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佐久広域連合（救護施設特別会計）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佐久広域連合（食肉流通センター特別会計）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南佐久環境衛生組合（一般会計）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南佐久環境衛生組合（公共下水道事業特別会計）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長野県後期高齢者医療広域連合（一般会計）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18</v>
      </c>
      <c r="BX42" s="614"/>
      <c r="BY42" s="615" t="str">
        <f>IF('各会計、関係団体の財政状況及び健全化判断比率'!B76="","",'各会計、関係団体の財政状況及び健全化判断比率'!B76)</f>
        <v>長野県後期高齢者医療広域連合（後期高齢者医療特別会計）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19</v>
      </c>
      <c r="BX43" s="614"/>
      <c r="BY43" s="615" t="str">
        <f>IF('各会計、関係団体の財政状況及び健全化判断比率'!B77="","",'各会計、関係団体の財政状況及び健全化判断比率'!B77)</f>
        <v>長野県市町村自治振興組合（一般会計）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AgUMKiCC3AjnHJKDE3kvlJFBcZP2sK+DLWdI/OSZF4V6UjNSHbK13oKGZVu97+hhBmJQ8VltiU7TtBlHIwh1A==" saltValue="wjJ4UzLbQmirqq2QuwOF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626501</v>
      </c>
      <c r="S5" s="631"/>
      <c r="T5" s="631"/>
      <c r="U5" s="631"/>
      <c r="V5" s="631"/>
      <c r="W5" s="631"/>
      <c r="X5" s="631"/>
      <c r="Y5" s="632"/>
      <c r="Z5" s="633">
        <v>16.100000000000001</v>
      </c>
      <c r="AA5" s="633"/>
      <c r="AB5" s="633"/>
      <c r="AC5" s="633"/>
      <c r="AD5" s="634">
        <v>626501</v>
      </c>
      <c r="AE5" s="634"/>
      <c r="AF5" s="634"/>
      <c r="AG5" s="634"/>
      <c r="AH5" s="634"/>
      <c r="AI5" s="634"/>
      <c r="AJ5" s="634"/>
      <c r="AK5" s="634"/>
      <c r="AL5" s="635">
        <v>28.9</v>
      </c>
      <c r="AM5" s="636"/>
      <c r="AN5" s="636"/>
      <c r="AO5" s="637"/>
      <c r="AP5" s="627" t="s">
        <v>226</v>
      </c>
      <c r="AQ5" s="628"/>
      <c r="AR5" s="628"/>
      <c r="AS5" s="628"/>
      <c r="AT5" s="628"/>
      <c r="AU5" s="628"/>
      <c r="AV5" s="628"/>
      <c r="AW5" s="628"/>
      <c r="AX5" s="628"/>
      <c r="AY5" s="628"/>
      <c r="AZ5" s="628"/>
      <c r="BA5" s="628"/>
      <c r="BB5" s="628"/>
      <c r="BC5" s="628"/>
      <c r="BD5" s="628"/>
      <c r="BE5" s="628"/>
      <c r="BF5" s="629"/>
      <c r="BG5" s="641">
        <v>625850</v>
      </c>
      <c r="BH5" s="642"/>
      <c r="BI5" s="642"/>
      <c r="BJ5" s="642"/>
      <c r="BK5" s="642"/>
      <c r="BL5" s="642"/>
      <c r="BM5" s="642"/>
      <c r="BN5" s="643"/>
      <c r="BO5" s="644">
        <v>99.9</v>
      </c>
      <c r="BP5" s="644"/>
      <c r="BQ5" s="644"/>
      <c r="BR5" s="644"/>
      <c r="BS5" s="645">
        <v>7</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86247</v>
      </c>
      <c r="S6" s="642"/>
      <c r="T6" s="642"/>
      <c r="U6" s="642"/>
      <c r="V6" s="642"/>
      <c r="W6" s="642"/>
      <c r="X6" s="642"/>
      <c r="Y6" s="643"/>
      <c r="Z6" s="644">
        <v>2.2000000000000002</v>
      </c>
      <c r="AA6" s="644"/>
      <c r="AB6" s="644"/>
      <c r="AC6" s="644"/>
      <c r="AD6" s="645">
        <v>86247</v>
      </c>
      <c r="AE6" s="645"/>
      <c r="AF6" s="645"/>
      <c r="AG6" s="645"/>
      <c r="AH6" s="645"/>
      <c r="AI6" s="645"/>
      <c r="AJ6" s="645"/>
      <c r="AK6" s="645"/>
      <c r="AL6" s="646">
        <v>4</v>
      </c>
      <c r="AM6" s="647"/>
      <c r="AN6" s="647"/>
      <c r="AO6" s="648"/>
      <c r="AP6" s="638" t="s">
        <v>231</v>
      </c>
      <c r="AQ6" s="639"/>
      <c r="AR6" s="639"/>
      <c r="AS6" s="639"/>
      <c r="AT6" s="639"/>
      <c r="AU6" s="639"/>
      <c r="AV6" s="639"/>
      <c r="AW6" s="639"/>
      <c r="AX6" s="639"/>
      <c r="AY6" s="639"/>
      <c r="AZ6" s="639"/>
      <c r="BA6" s="639"/>
      <c r="BB6" s="639"/>
      <c r="BC6" s="639"/>
      <c r="BD6" s="639"/>
      <c r="BE6" s="639"/>
      <c r="BF6" s="640"/>
      <c r="BG6" s="641">
        <v>625850</v>
      </c>
      <c r="BH6" s="642"/>
      <c r="BI6" s="642"/>
      <c r="BJ6" s="642"/>
      <c r="BK6" s="642"/>
      <c r="BL6" s="642"/>
      <c r="BM6" s="642"/>
      <c r="BN6" s="643"/>
      <c r="BO6" s="644">
        <v>99.9</v>
      </c>
      <c r="BP6" s="644"/>
      <c r="BQ6" s="644"/>
      <c r="BR6" s="644"/>
      <c r="BS6" s="645">
        <v>7</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32937</v>
      </c>
      <c r="CS6" s="642"/>
      <c r="CT6" s="642"/>
      <c r="CU6" s="642"/>
      <c r="CV6" s="642"/>
      <c r="CW6" s="642"/>
      <c r="CX6" s="642"/>
      <c r="CY6" s="643"/>
      <c r="CZ6" s="635">
        <v>1</v>
      </c>
      <c r="DA6" s="636"/>
      <c r="DB6" s="636"/>
      <c r="DC6" s="655"/>
      <c r="DD6" s="650" t="s">
        <v>146</v>
      </c>
      <c r="DE6" s="642"/>
      <c r="DF6" s="642"/>
      <c r="DG6" s="642"/>
      <c r="DH6" s="642"/>
      <c r="DI6" s="642"/>
      <c r="DJ6" s="642"/>
      <c r="DK6" s="642"/>
      <c r="DL6" s="642"/>
      <c r="DM6" s="642"/>
      <c r="DN6" s="642"/>
      <c r="DO6" s="642"/>
      <c r="DP6" s="643"/>
      <c r="DQ6" s="650">
        <v>32937</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1114</v>
      </c>
      <c r="S7" s="642"/>
      <c r="T7" s="642"/>
      <c r="U7" s="642"/>
      <c r="V7" s="642"/>
      <c r="W7" s="642"/>
      <c r="X7" s="642"/>
      <c r="Y7" s="643"/>
      <c r="Z7" s="644">
        <v>0</v>
      </c>
      <c r="AA7" s="644"/>
      <c r="AB7" s="644"/>
      <c r="AC7" s="644"/>
      <c r="AD7" s="645">
        <v>1114</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197416</v>
      </c>
      <c r="BH7" s="642"/>
      <c r="BI7" s="642"/>
      <c r="BJ7" s="642"/>
      <c r="BK7" s="642"/>
      <c r="BL7" s="642"/>
      <c r="BM7" s="642"/>
      <c r="BN7" s="643"/>
      <c r="BO7" s="644">
        <v>31.5</v>
      </c>
      <c r="BP7" s="644"/>
      <c r="BQ7" s="644"/>
      <c r="BR7" s="644"/>
      <c r="BS7" s="645">
        <v>7</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383302</v>
      </c>
      <c r="CS7" s="642"/>
      <c r="CT7" s="642"/>
      <c r="CU7" s="642"/>
      <c r="CV7" s="642"/>
      <c r="CW7" s="642"/>
      <c r="CX7" s="642"/>
      <c r="CY7" s="643"/>
      <c r="CZ7" s="644">
        <v>11.7</v>
      </c>
      <c r="DA7" s="644"/>
      <c r="DB7" s="644"/>
      <c r="DC7" s="644"/>
      <c r="DD7" s="650">
        <v>36268</v>
      </c>
      <c r="DE7" s="642"/>
      <c r="DF7" s="642"/>
      <c r="DG7" s="642"/>
      <c r="DH7" s="642"/>
      <c r="DI7" s="642"/>
      <c r="DJ7" s="642"/>
      <c r="DK7" s="642"/>
      <c r="DL7" s="642"/>
      <c r="DM7" s="642"/>
      <c r="DN7" s="642"/>
      <c r="DO7" s="642"/>
      <c r="DP7" s="643"/>
      <c r="DQ7" s="650">
        <v>336003</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1894</v>
      </c>
      <c r="S8" s="642"/>
      <c r="T8" s="642"/>
      <c r="U8" s="642"/>
      <c r="V8" s="642"/>
      <c r="W8" s="642"/>
      <c r="X8" s="642"/>
      <c r="Y8" s="643"/>
      <c r="Z8" s="644">
        <v>0</v>
      </c>
      <c r="AA8" s="644"/>
      <c r="AB8" s="644"/>
      <c r="AC8" s="644"/>
      <c r="AD8" s="645">
        <v>1894</v>
      </c>
      <c r="AE8" s="645"/>
      <c r="AF8" s="645"/>
      <c r="AG8" s="645"/>
      <c r="AH8" s="645"/>
      <c r="AI8" s="645"/>
      <c r="AJ8" s="645"/>
      <c r="AK8" s="645"/>
      <c r="AL8" s="646">
        <v>0.1</v>
      </c>
      <c r="AM8" s="647"/>
      <c r="AN8" s="647"/>
      <c r="AO8" s="648"/>
      <c r="AP8" s="638" t="s">
        <v>237</v>
      </c>
      <c r="AQ8" s="639"/>
      <c r="AR8" s="639"/>
      <c r="AS8" s="639"/>
      <c r="AT8" s="639"/>
      <c r="AU8" s="639"/>
      <c r="AV8" s="639"/>
      <c r="AW8" s="639"/>
      <c r="AX8" s="639"/>
      <c r="AY8" s="639"/>
      <c r="AZ8" s="639"/>
      <c r="BA8" s="639"/>
      <c r="BB8" s="639"/>
      <c r="BC8" s="639"/>
      <c r="BD8" s="639"/>
      <c r="BE8" s="639"/>
      <c r="BF8" s="640"/>
      <c r="BG8" s="641">
        <v>10219</v>
      </c>
      <c r="BH8" s="642"/>
      <c r="BI8" s="642"/>
      <c r="BJ8" s="642"/>
      <c r="BK8" s="642"/>
      <c r="BL8" s="642"/>
      <c r="BM8" s="642"/>
      <c r="BN8" s="643"/>
      <c r="BO8" s="644">
        <v>1.6</v>
      </c>
      <c r="BP8" s="644"/>
      <c r="BQ8" s="644"/>
      <c r="BR8" s="644"/>
      <c r="BS8" s="650" t="s">
        <v>146</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555647</v>
      </c>
      <c r="CS8" s="642"/>
      <c r="CT8" s="642"/>
      <c r="CU8" s="642"/>
      <c r="CV8" s="642"/>
      <c r="CW8" s="642"/>
      <c r="CX8" s="642"/>
      <c r="CY8" s="643"/>
      <c r="CZ8" s="644">
        <v>17</v>
      </c>
      <c r="DA8" s="644"/>
      <c r="DB8" s="644"/>
      <c r="DC8" s="644"/>
      <c r="DD8" s="650">
        <v>6837</v>
      </c>
      <c r="DE8" s="642"/>
      <c r="DF8" s="642"/>
      <c r="DG8" s="642"/>
      <c r="DH8" s="642"/>
      <c r="DI8" s="642"/>
      <c r="DJ8" s="642"/>
      <c r="DK8" s="642"/>
      <c r="DL8" s="642"/>
      <c r="DM8" s="642"/>
      <c r="DN8" s="642"/>
      <c r="DO8" s="642"/>
      <c r="DP8" s="643"/>
      <c r="DQ8" s="650">
        <v>407579</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1590</v>
      </c>
      <c r="S9" s="642"/>
      <c r="T9" s="642"/>
      <c r="U9" s="642"/>
      <c r="V9" s="642"/>
      <c r="W9" s="642"/>
      <c r="X9" s="642"/>
      <c r="Y9" s="643"/>
      <c r="Z9" s="644">
        <v>0</v>
      </c>
      <c r="AA9" s="644"/>
      <c r="AB9" s="644"/>
      <c r="AC9" s="644"/>
      <c r="AD9" s="645">
        <v>1590</v>
      </c>
      <c r="AE9" s="645"/>
      <c r="AF9" s="645"/>
      <c r="AG9" s="645"/>
      <c r="AH9" s="645"/>
      <c r="AI9" s="645"/>
      <c r="AJ9" s="645"/>
      <c r="AK9" s="645"/>
      <c r="AL9" s="646">
        <v>0.1</v>
      </c>
      <c r="AM9" s="647"/>
      <c r="AN9" s="647"/>
      <c r="AO9" s="648"/>
      <c r="AP9" s="638" t="s">
        <v>240</v>
      </c>
      <c r="AQ9" s="639"/>
      <c r="AR9" s="639"/>
      <c r="AS9" s="639"/>
      <c r="AT9" s="639"/>
      <c r="AU9" s="639"/>
      <c r="AV9" s="639"/>
      <c r="AW9" s="639"/>
      <c r="AX9" s="639"/>
      <c r="AY9" s="639"/>
      <c r="AZ9" s="639"/>
      <c r="BA9" s="639"/>
      <c r="BB9" s="639"/>
      <c r="BC9" s="639"/>
      <c r="BD9" s="639"/>
      <c r="BE9" s="639"/>
      <c r="BF9" s="640"/>
      <c r="BG9" s="641">
        <v>153822</v>
      </c>
      <c r="BH9" s="642"/>
      <c r="BI9" s="642"/>
      <c r="BJ9" s="642"/>
      <c r="BK9" s="642"/>
      <c r="BL9" s="642"/>
      <c r="BM9" s="642"/>
      <c r="BN9" s="643"/>
      <c r="BO9" s="644">
        <v>24.6</v>
      </c>
      <c r="BP9" s="644"/>
      <c r="BQ9" s="644"/>
      <c r="BR9" s="644"/>
      <c r="BS9" s="650" t="s">
        <v>146</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239334</v>
      </c>
      <c r="CS9" s="642"/>
      <c r="CT9" s="642"/>
      <c r="CU9" s="642"/>
      <c r="CV9" s="642"/>
      <c r="CW9" s="642"/>
      <c r="CX9" s="642"/>
      <c r="CY9" s="643"/>
      <c r="CZ9" s="644">
        <v>7.3</v>
      </c>
      <c r="DA9" s="644"/>
      <c r="DB9" s="644"/>
      <c r="DC9" s="644"/>
      <c r="DD9" s="650">
        <v>14165</v>
      </c>
      <c r="DE9" s="642"/>
      <c r="DF9" s="642"/>
      <c r="DG9" s="642"/>
      <c r="DH9" s="642"/>
      <c r="DI9" s="642"/>
      <c r="DJ9" s="642"/>
      <c r="DK9" s="642"/>
      <c r="DL9" s="642"/>
      <c r="DM9" s="642"/>
      <c r="DN9" s="642"/>
      <c r="DO9" s="642"/>
      <c r="DP9" s="643"/>
      <c r="DQ9" s="650">
        <v>151412</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146</v>
      </c>
      <c r="S10" s="642"/>
      <c r="T10" s="642"/>
      <c r="U10" s="642"/>
      <c r="V10" s="642"/>
      <c r="W10" s="642"/>
      <c r="X10" s="642"/>
      <c r="Y10" s="643"/>
      <c r="Z10" s="644" t="s">
        <v>243</v>
      </c>
      <c r="AA10" s="644"/>
      <c r="AB10" s="644"/>
      <c r="AC10" s="644"/>
      <c r="AD10" s="645" t="s">
        <v>146</v>
      </c>
      <c r="AE10" s="645"/>
      <c r="AF10" s="645"/>
      <c r="AG10" s="645"/>
      <c r="AH10" s="645"/>
      <c r="AI10" s="645"/>
      <c r="AJ10" s="645"/>
      <c r="AK10" s="645"/>
      <c r="AL10" s="646" t="s">
        <v>146</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17080</v>
      </c>
      <c r="BH10" s="642"/>
      <c r="BI10" s="642"/>
      <c r="BJ10" s="642"/>
      <c r="BK10" s="642"/>
      <c r="BL10" s="642"/>
      <c r="BM10" s="642"/>
      <c r="BN10" s="643"/>
      <c r="BO10" s="644">
        <v>2.7</v>
      </c>
      <c r="BP10" s="644"/>
      <c r="BQ10" s="644"/>
      <c r="BR10" s="644"/>
      <c r="BS10" s="650" t="s">
        <v>243</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t="s">
        <v>146</v>
      </c>
      <c r="CS10" s="642"/>
      <c r="CT10" s="642"/>
      <c r="CU10" s="642"/>
      <c r="CV10" s="642"/>
      <c r="CW10" s="642"/>
      <c r="CX10" s="642"/>
      <c r="CY10" s="643"/>
      <c r="CZ10" s="644" t="s">
        <v>146</v>
      </c>
      <c r="DA10" s="644"/>
      <c r="DB10" s="644"/>
      <c r="DC10" s="644"/>
      <c r="DD10" s="650" t="s">
        <v>129</v>
      </c>
      <c r="DE10" s="642"/>
      <c r="DF10" s="642"/>
      <c r="DG10" s="642"/>
      <c r="DH10" s="642"/>
      <c r="DI10" s="642"/>
      <c r="DJ10" s="642"/>
      <c r="DK10" s="642"/>
      <c r="DL10" s="642"/>
      <c r="DM10" s="642"/>
      <c r="DN10" s="642"/>
      <c r="DO10" s="642"/>
      <c r="DP10" s="643"/>
      <c r="DQ10" s="650" t="s">
        <v>146</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146</v>
      </c>
      <c r="S11" s="642"/>
      <c r="T11" s="642"/>
      <c r="U11" s="642"/>
      <c r="V11" s="642"/>
      <c r="W11" s="642"/>
      <c r="X11" s="642"/>
      <c r="Y11" s="643"/>
      <c r="Z11" s="644" t="s">
        <v>146</v>
      </c>
      <c r="AA11" s="644"/>
      <c r="AB11" s="644"/>
      <c r="AC11" s="644"/>
      <c r="AD11" s="645" t="s">
        <v>146</v>
      </c>
      <c r="AE11" s="645"/>
      <c r="AF11" s="645"/>
      <c r="AG11" s="645"/>
      <c r="AH11" s="645"/>
      <c r="AI11" s="645"/>
      <c r="AJ11" s="645"/>
      <c r="AK11" s="645"/>
      <c r="AL11" s="646" t="s">
        <v>146</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16295</v>
      </c>
      <c r="BH11" s="642"/>
      <c r="BI11" s="642"/>
      <c r="BJ11" s="642"/>
      <c r="BK11" s="642"/>
      <c r="BL11" s="642"/>
      <c r="BM11" s="642"/>
      <c r="BN11" s="643"/>
      <c r="BO11" s="644">
        <v>2.6</v>
      </c>
      <c r="BP11" s="644"/>
      <c r="BQ11" s="644"/>
      <c r="BR11" s="644"/>
      <c r="BS11" s="650">
        <v>7</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266658</v>
      </c>
      <c r="CS11" s="642"/>
      <c r="CT11" s="642"/>
      <c r="CU11" s="642"/>
      <c r="CV11" s="642"/>
      <c r="CW11" s="642"/>
      <c r="CX11" s="642"/>
      <c r="CY11" s="643"/>
      <c r="CZ11" s="644">
        <v>8.1999999999999993</v>
      </c>
      <c r="DA11" s="644"/>
      <c r="DB11" s="644"/>
      <c r="DC11" s="644"/>
      <c r="DD11" s="650">
        <v>129023</v>
      </c>
      <c r="DE11" s="642"/>
      <c r="DF11" s="642"/>
      <c r="DG11" s="642"/>
      <c r="DH11" s="642"/>
      <c r="DI11" s="642"/>
      <c r="DJ11" s="642"/>
      <c r="DK11" s="642"/>
      <c r="DL11" s="642"/>
      <c r="DM11" s="642"/>
      <c r="DN11" s="642"/>
      <c r="DO11" s="642"/>
      <c r="DP11" s="643"/>
      <c r="DQ11" s="650">
        <v>151631</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65273</v>
      </c>
      <c r="S12" s="642"/>
      <c r="T12" s="642"/>
      <c r="U12" s="642"/>
      <c r="V12" s="642"/>
      <c r="W12" s="642"/>
      <c r="X12" s="642"/>
      <c r="Y12" s="643"/>
      <c r="Z12" s="644">
        <v>1.7</v>
      </c>
      <c r="AA12" s="644"/>
      <c r="AB12" s="644"/>
      <c r="AC12" s="644"/>
      <c r="AD12" s="645">
        <v>65273</v>
      </c>
      <c r="AE12" s="645"/>
      <c r="AF12" s="645"/>
      <c r="AG12" s="645"/>
      <c r="AH12" s="645"/>
      <c r="AI12" s="645"/>
      <c r="AJ12" s="645"/>
      <c r="AK12" s="645"/>
      <c r="AL12" s="646">
        <v>3</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388922</v>
      </c>
      <c r="BH12" s="642"/>
      <c r="BI12" s="642"/>
      <c r="BJ12" s="642"/>
      <c r="BK12" s="642"/>
      <c r="BL12" s="642"/>
      <c r="BM12" s="642"/>
      <c r="BN12" s="643"/>
      <c r="BO12" s="644">
        <v>62.1</v>
      </c>
      <c r="BP12" s="644"/>
      <c r="BQ12" s="644"/>
      <c r="BR12" s="644"/>
      <c r="BS12" s="650" t="s">
        <v>146</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91750</v>
      </c>
      <c r="CS12" s="642"/>
      <c r="CT12" s="642"/>
      <c r="CU12" s="642"/>
      <c r="CV12" s="642"/>
      <c r="CW12" s="642"/>
      <c r="CX12" s="642"/>
      <c r="CY12" s="643"/>
      <c r="CZ12" s="644">
        <v>2.8</v>
      </c>
      <c r="DA12" s="644"/>
      <c r="DB12" s="644"/>
      <c r="DC12" s="644"/>
      <c r="DD12" s="650">
        <v>40217</v>
      </c>
      <c r="DE12" s="642"/>
      <c r="DF12" s="642"/>
      <c r="DG12" s="642"/>
      <c r="DH12" s="642"/>
      <c r="DI12" s="642"/>
      <c r="DJ12" s="642"/>
      <c r="DK12" s="642"/>
      <c r="DL12" s="642"/>
      <c r="DM12" s="642"/>
      <c r="DN12" s="642"/>
      <c r="DO12" s="642"/>
      <c r="DP12" s="643"/>
      <c r="DQ12" s="650">
        <v>62943</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6789</v>
      </c>
      <c r="S13" s="642"/>
      <c r="T13" s="642"/>
      <c r="U13" s="642"/>
      <c r="V13" s="642"/>
      <c r="W13" s="642"/>
      <c r="X13" s="642"/>
      <c r="Y13" s="643"/>
      <c r="Z13" s="644">
        <v>0.2</v>
      </c>
      <c r="AA13" s="644"/>
      <c r="AB13" s="644"/>
      <c r="AC13" s="644"/>
      <c r="AD13" s="645">
        <v>6789</v>
      </c>
      <c r="AE13" s="645"/>
      <c r="AF13" s="645"/>
      <c r="AG13" s="645"/>
      <c r="AH13" s="645"/>
      <c r="AI13" s="645"/>
      <c r="AJ13" s="645"/>
      <c r="AK13" s="645"/>
      <c r="AL13" s="646">
        <v>0.3</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385915</v>
      </c>
      <c r="BH13" s="642"/>
      <c r="BI13" s="642"/>
      <c r="BJ13" s="642"/>
      <c r="BK13" s="642"/>
      <c r="BL13" s="642"/>
      <c r="BM13" s="642"/>
      <c r="BN13" s="643"/>
      <c r="BO13" s="644">
        <v>61.6</v>
      </c>
      <c r="BP13" s="644"/>
      <c r="BQ13" s="644"/>
      <c r="BR13" s="644"/>
      <c r="BS13" s="650" t="s">
        <v>146</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593497</v>
      </c>
      <c r="CS13" s="642"/>
      <c r="CT13" s="642"/>
      <c r="CU13" s="642"/>
      <c r="CV13" s="642"/>
      <c r="CW13" s="642"/>
      <c r="CX13" s="642"/>
      <c r="CY13" s="643"/>
      <c r="CZ13" s="644">
        <v>18.2</v>
      </c>
      <c r="DA13" s="644"/>
      <c r="DB13" s="644"/>
      <c r="DC13" s="644"/>
      <c r="DD13" s="650">
        <v>433986</v>
      </c>
      <c r="DE13" s="642"/>
      <c r="DF13" s="642"/>
      <c r="DG13" s="642"/>
      <c r="DH13" s="642"/>
      <c r="DI13" s="642"/>
      <c r="DJ13" s="642"/>
      <c r="DK13" s="642"/>
      <c r="DL13" s="642"/>
      <c r="DM13" s="642"/>
      <c r="DN13" s="642"/>
      <c r="DO13" s="642"/>
      <c r="DP13" s="643"/>
      <c r="DQ13" s="650">
        <v>268114</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146</v>
      </c>
      <c r="S14" s="642"/>
      <c r="T14" s="642"/>
      <c r="U14" s="642"/>
      <c r="V14" s="642"/>
      <c r="W14" s="642"/>
      <c r="X14" s="642"/>
      <c r="Y14" s="643"/>
      <c r="Z14" s="644" t="s">
        <v>243</v>
      </c>
      <c r="AA14" s="644"/>
      <c r="AB14" s="644"/>
      <c r="AC14" s="644"/>
      <c r="AD14" s="645" t="s">
        <v>146</v>
      </c>
      <c r="AE14" s="645"/>
      <c r="AF14" s="645"/>
      <c r="AG14" s="645"/>
      <c r="AH14" s="645"/>
      <c r="AI14" s="645"/>
      <c r="AJ14" s="645"/>
      <c r="AK14" s="645"/>
      <c r="AL14" s="646" t="s">
        <v>146</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16954</v>
      </c>
      <c r="BH14" s="642"/>
      <c r="BI14" s="642"/>
      <c r="BJ14" s="642"/>
      <c r="BK14" s="642"/>
      <c r="BL14" s="642"/>
      <c r="BM14" s="642"/>
      <c r="BN14" s="643"/>
      <c r="BO14" s="644">
        <v>2.7</v>
      </c>
      <c r="BP14" s="644"/>
      <c r="BQ14" s="644"/>
      <c r="BR14" s="644"/>
      <c r="BS14" s="650" t="s">
        <v>146</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182245</v>
      </c>
      <c r="CS14" s="642"/>
      <c r="CT14" s="642"/>
      <c r="CU14" s="642"/>
      <c r="CV14" s="642"/>
      <c r="CW14" s="642"/>
      <c r="CX14" s="642"/>
      <c r="CY14" s="643"/>
      <c r="CZ14" s="644">
        <v>5.6</v>
      </c>
      <c r="DA14" s="644"/>
      <c r="DB14" s="644"/>
      <c r="DC14" s="644"/>
      <c r="DD14" s="650">
        <v>79692</v>
      </c>
      <c r="DE14" s="642"/>
      <c r="DF14" s="642"/>
      <c r="DG14" s="642"/>
      <c r="DH14" s="642"/>
      <c r="DI14" s="642"/>
      <c r="DJ14" s="642"/>
      <c r="DK14" s="642"/>
      <c r="DL14" s="642"/>
      <c r="DM14" s="642"/>
      <c r="DN14" s="642"/>
      <c r="DO14" s="642"/>
      <c r="DP14" s="643"/>
      <c r="DQ14" s="650">
        <v>108597</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20469</v>
      </c>
      <c r="S15" s="642"/>
      <c r="T15" s="642"/>
      <c r="U15" s="642"/>
      <c r="V15" s="642"/>
      <c r="W15" s="642"/>
      <c r="X15" s="642"/>
      <c r="Y15" s="643"/>
      <c r="Z15" s="644">
        <v>0.5</v>
      </c>
      <c r="AA15" s="644"/>
      <c r="AB15" s="644"/>
      <c r="AC15" s="644"/>
      <c r="AD15" s="645">
        <v>20469</v>
      </c>
      <c r="AE15" s="645"/>
      <c r="AF15" s="645"/>
      <c r="AG15" s="645"/>
      <c r="AH15" s="645"/>
      <c r="AI15" s="645"/>
      <c r="AJ15" s="645"/>
      <c r="AK15" s="645"/>
      <c r="AL15" s="646">
        <v>0.9</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22558</v>
      </c>
      <c r="BH15" s="642"/>
      <c r="BI15" s="642"/>
      <c r="BJ15" s="642"/>
      <c r="BK15" s="642"/>
      <c r="BL15" s="642"/>
      <c r="BM15" s="642"/>
      <c r="BN15" s="643"/>
      <c r="BO15" s="644">
        <v>3.6</v>
      </c>
      <c r="BP15" s="644"/>
      <c r="BQ15" s="644"/>
      <c r="BR15" s="644"/>
      <c r="BS15" s="650" t="s">
        <v>146</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308528</v>
      </c>
      <c r="CS15" s="642"/>
      <c r="CT15" s="642"/>
      <c r="CU15" s="642"/>
      <c r="CV15" s="642"/>
      <c r="CW15" s="642"/>
      <c r="CX15" s="642"/>
      <c r="CY15" s="643"/>
      <c r="CZ15" s="644">
        <v>9.4</v>
      </c>
      <c r="DA15" s="644"/>
      <c r="DB15" s="644"/>
      <c r="DC15" s="644"/>
      <c r="DD15" s="650">
        <v>67308</v>
      </c>
      <c r="DE15" s="642"/>
      <c r="DF15" s="642"/>
      <c r="DG15" s="642"/>
      <c r="DH15" s="642"/>
      <c r="DI15" s="642"/>
      <c r="DJ15" s="642"/>
      <c r="DK15" s="642"/>
      <c r="DL15" s="642"/>
      <c r="DM15" s="642"/>
      <c r="DN15" s="642"/>
      <c r="DO15" s="642"/>
      <c r="DP15" s="643"/>
      <c r="DQ15" s="650">
        <v>257890</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146</v>
      </c>
      <c r="S16" s="642"/>
      <c r="T16" s="642"/>
      <c r="U16" s="642"/>
      <c r="V16" s="642"/>
      <c r="W16" s="642"/>
      <c r="X16" s="642"/>
      <c r="Y16" s="643"/>
      <c r="Z16" s="644" t="s">
        <v>146</v>
      </c>
      <c r="AA16" s="644"/>
      <c r="AB16" s="644"/>
      <c r="AC16" s="644"/>
      <c r="AD16" s="645" t="s">
        <v>146</v>
      </c>
      <c r="AE16" s="645"/>
      <c r="AF16" s="645"/>
      <c r="AG16" s="645"/>
      <c r="AH16" s="645"/>
      <c r="AI16" s="645"/>
      <c r="AJ16" s="645"/>
      <c r="AK16" s="645"/>
      <c r="AL16" s="646" t="s">
        <v>146</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146</v>
      </c>
      <c r="BH16" s="642"/>
      <c r="BI16" s="642"/>
      <c r="BJ16" s="642"/>
      <c r="BK16" s="642"/>
      <c r="BL16" s="642"/>
      <c r="BM16" s="642"/>
      <c r="BN16" s="643"/>
      <c r="BO16" s="644" t="s">
        <v>146</v>
      </c>
      <c r="BP16" s="644"/>
      <c r="BQ16" s="644"/>
      <c r="BR16" s="644"/>
      <c r="BS16" s="650" t="s">
        <v>129</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69568</v>
      </c>
      <c r="CS16" s="642"/>
      <c r="CT16" s="642"/>
      <c r="CU16" s="642"/>
      <c r="CV16" s="642"/>
      <c r="CW16" s="642"/>
      <c r="CX16" s="642"/>
      <c r="CY16" s="643"/>
      <c r="CZ16" s="644">
        <v>2.1</v>
      </c>
      <c r="DA16" s="644"/>
      <c r="DB16" s="644"/>
      <c r="DC16" s="644"/>
      <c r="DD16" s="650" t="s">
        <v>243</v>
      </c>
      <c r="DE16" s="642"/>
      <c r="DF16" s="642"/>
      <c r="DG16" s="642"/>
      <c r="DH16" s="642"/>
      <c r="DI16" s="642"/>
      <c r="DJ16" s="642"/>
      <c r="DK16" s="642"/>
      <c r="DL16" s="642"/>
      <c r="DM16" s="642"/>
      <c r="DN16" s="642"/>
      <c r="DO16" s="642"/>
      <c r="DP16" s="643"/>
      <c r="DQ16" s="650">
        <v>53481</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1378</v>
      </c>
      <c r="S17" s="642"/>
      <c r="T17" s="642"/>
      <c r="U17" s="642"/>
      <c r="V17" s="642"/>
      <c r="W17" s="642"/>
      <c r="X17" s="642"/>
      <c r="Y17" s="643"/>
      <c r="Z17" s="644">
        <v>0</v>
      </c>
      <c r="AA17" s="644"/>
      <c r="AB17" s="644"/>
      <c r="AC17" s="644"/>
      <c r="AD17" s="645">
        <v>1378</v>
      </c>
      <c r="AE17" s="645"/>
      <c r="AF17" s="645"/>
      <c r="AG17" s="645"/>
      <c r="AH17" s="645"/>
      <c r="AI17" s="645"/>
      <c r="AJ17" s="645"/>
      <c r="AK17" s="645"/>
      <c r="AL17" s="646">
        <v>0.1</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243</v>
      </c>
      <c r="BH17" s="642"/>
      <c r="BI17" s="642"/>
      <c r="BJ17" s="642"/>
      <c r="BK17" s="642"/>
      <c r="BL17" s="642"/>
      <c r="BM17" s="642"/>
      <c r="BN17" s="643"/>
      <c r="BO17" s="644" t="s">
        <v>146</v>
      </c>
      <c r="BP17" s="644"/>
      <c r="BQ17" s="644"/>
      <c r="BR17" s="644"/>
      <c r="BS17" s="650" t="s">
        <v>243</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542368</v>
      </c>
      <c r="CS17" s="642"/>
      <c r="CT17" s="642"/>
      <c r="CU17" s="642"/>
      <c r="CV17" s="642"/>
      <c r="CW17" s="642"/>
      <c r="CX17" s="642"/>
      <c r="CY17" s="643"/>
      <c r="CZ17" s="644">
        <v>16.600000000000001</v>
      </c>
      <c r="DA17" s="644"/>
      <c r="DB17" s="644"/>
      <c r="DC17" s="644"/>
      <c r="DD17" s="650" t="s">
        <v>146</v>
      </c>
      <c r="DE17" s="642"/>
      <c r="DF17" s="642"/>
      <c r="DG17" s="642"/>
      <c r="DH17" s="642"/>
      <c r="DI17" s="642"/>
      <c r="DJ17" s="642"/>
      <c r="DK17" s="642"/>
      <c r="DL17" s="642"/>
      <c r="DM17" s="642"/>
      <c r="DN17" s="642"/>
      <c r="DO17" s="642"/>
      <c r="DP17" s="643"/>
      <c r="DQ17" s="650">
        <v>542368</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1472776</v>
      </c>
      <c r="S18" s="642"/>
      <c r="T18" s="642"/>
      <c r="U18" s="642"/>
      <c r="V18" s="642"/>
      <c r="W18" s="642"/>
      <c r="X18" s="642"/>
      <c r="Y18" s="643"/>
      <c r="Z18" s="644">
        <v>37.700000000000003</v>
      </c>
      <c r="AA18" s="644"/>
      <c r="AB18" s="644"/>
      <c r="AC18" s="644"/>
      <c r="AD18" s="645">
        <v>1336295</v>
      </c>
      <c r="AE18" s="645"/>
      <c r="AF18" s="645"/>
      <c r="AG18" s="645"/>
      <c r="AH18" s="645"/>
      <c r="AI18" s="645"/>
      <c r="AJ18" s="645"/>
      <c r="AK18" s="645"/>
      <c r="AL18" s="646">
        <v>61.7</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146</v>
      </c>
      <c r="BH18" s="642"/>
      <c r="BI18" s="642"/>
      <c r="BJ18" s="642"/>
      <c r="BK18" s="642"/>
      <c r="BL18" s="642"/>
      <c r="BM18" s="642"/>
      <c r="BN18" s="643"/>
      <c r="BO18" s="644" t="s">
        <v>146</v>
      </c>
      <c r="BP18" s="644"/>
      <c r="BQ18" s="644"/>
      <c r="BR18" s="644"/>
      <c r="BS18" s="650" t="s">
        <v>146</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146</v>
      </c>
      <c r="CS18" s="642"/>
      <c r="CT18" s="642"/>
      <c r="CU18" s="642"/>
      <c r="CV18" s="642"/>
      <c r="CW18" s="642"/>
      <c r="CX18" s="642"/>
      <c r="CY18" s="643"/>
      <c r="CZ18" s="644" t="s">
        <v>146</v>
      </c>
      <c r="DA18" s="644"/>
      <c r="DB18" s="644"/>
      <c r="DC18" s="644"/>
      <c r="DD18" s="650" t="s">
        <v>129</v>
      </c>
      <c r="DE18" s="642"/>
      <c r="DF18" s="642"/>
      <c r="DG18" s="642"/>
      <c r="DH18" s="642"/>
      <c r="DI18" s="642"/>
      <c r="DJ18" s="642"/>
      <c r="DK18" s="642"/>
      <c r="DL18" s="642"/>
      <c r="DM18" s="642"/>
      <c r="DN18" s="642"/>
      <c r="DO18" s="642"/>
      <c r="DP18" s="643"/>
      <c r="DQ18" s="650" t="s">
        <v>146</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1336295</v>
      </c>
      <c r="S19" s="642"/>
      <c r="T19" s="642"/>
      <c r="U19" s="642"/>
      <c r="V19" s="642"/>
      <c r="W19" s="642"/>
      <c r="X19" s="642"/>
      <c r="Y19" s="643"/>
      <c r="Z19" s="644">
        <v>34.200000000000003</v>
      </c>
      <c r="AA19" s="644"/>
      <c r="AB19" s="644"/>
      <c r="AC19" s="644"/>
      <c r="AD19" s="645">
        <v>1336295</v>
      </c>
      <c r="AE19" s="645"/>
      <c r="AF19" s="645"/>
      <c r="AG19" s="645"/>
      <c r="AH19" s="645"/>
      <c r="AI19" s="645"/>
      <c r="AJ19" s="645"/>
      <c r="AK19" s="645"/>
      <c r="AL19" s="646">
        <v>61.7</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651</v>
      </c>
      <c r="BH19" s="642"/>
      <c r="BI19" s="642"/>
      <c r="BJ19" s="642"/>
      <c r="BK19" s="642"/>
      <c r="BL19" s="642"/>
      <c r="BM19" s="642"/>
      <c r="BN19" s="643"/>
      <c r="BO19" s="644">
        <v>0.1</v>
      </c>
      <c r="BP19" s="644"/>
      <c r="BQ19" s="644"/>
      <c r="BR19" s="644"/>
      <c r="BS19" s="650" t="s">
        <v>146</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146</v>
      </c>
      <c r="CS19" s="642"/>
      <c r="CT19" s="642"/>
      <c r="CU19" s="642"/>
      <c r="CV19" s="642"/>
      <c r="CW19" s="642"/>
      <c r="CX19" s="642"/>
      <c r="CY19" s="643"/>
      <c r="CZ19" s="644" t="s">
        <v>146</v>
      </c>
      <c r="DA19" s="644"/>
      <c r="DB19" s="644"/>
      <c r="DC19" s="644"/>
      <c r="DD19" s="650" t="s">
        <v>146</v>
      </c>
      <c r="DE19" s="642"/>
      <c r="DF19" s="642"/>
      <c r="DG19" s="642"/>
      <c r="DH19" s="642"/>
      <c r="DI19" s="642"/>
      <c r="DJ19" s="642"/>
      <c r="DK19" s="642"/>
      <c r="DL19" s="642"/>
      <c r="DM19" s="642"/>
      <c r="DN19" s="642"/>
      <c r="DO19" s="642"/>
      <c r="DP19" s="643"/>
      <c r="DQ19" s="650" t="s">
        <v>146</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136481</v>
      </c>
      <c r="S20" s="642"/>
      <c r="T20" s="642"/>
      <c r="U20" s="642"/>
      <c r="V20" s="642"/>
      <c r="W20" s="642"/>
      <c r="X20" s="642"/>
      <c r="Y20" s="643"/>
      <c r="Z20" s="644">
        <v>3.5</v>
      </c>
      <c r="AA20" s="644"/>
      <c r="AB20" s="644"/>
      <c r="AC20" s="644"/>
      <c r="AD20" s="645" t="s">
        <v>146</v>
      </c>
      <c r="AE20" s="645"/>
      <c r="AF20" s="645"/>
      <c r="AG20" s="645"/>
      <c r="AH20" s="645"/>
      <c r="AI20" s="645"/>
      <c r="AJ20" s="645"/>
      <c r="AK20" s="645"/>
      <c r="AL20" s="646" t="s">
        <v>146</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651</v>
      </c>
      <c r="BH20" s="642"/>
      <c r="BI20" s="642"/>
      <c r="BJ20" s="642"/>
      <c r="BK20" s="642"/>
      <c r="BL20" s="642"/>
      <c r="BM20" s="642"/>
      <c r="BN20" s="643"/>
      <c r="BO20" s="644">
        <v>0.1</v>
      </c>
      <c r="BP20" s="644"/>
      <c r="BQ20" s="644"/>
      <c r="BR20" s="644"/>
      <c r="BS20" s="650" t="s">
        <v>146</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3265834</v>
      </c>
      <c r="CS20" s="642"/>
      <c r="CT20" s="642"/>
      <c r="CU20" s="642"/>
      <c r="CV20" s="642"/>
      <c r="CW20" s="642"/>
      <c r="CX20" s="642"/>
      <c r="CY20" s="643"/>
      <c r="CZ20" s="644">
        <v>100</v>
      </c>
      <c r="DA20" s="644"/>
      <c r="DB20" s="644"/>
      <c r="DC20" s="644"/>
      <c r="DD20" s="650">
        <v>807496</v>
      </c>
      <c r="DE20" s="642"/>
      <c r="DF20" s="642"/>
      <c r="DG20" s="642"/>
      <c r="DH20" s="642"/>
      <c r="DI20" s="642"/>
      <c r="DJ20" s="642"/>
      <c r="DK20" s="642"/>
      <c r="DL20" s="642"/>
      <c r="DM20" s="642"/>
      <c r="DN20" s="642"/>
      <c r="DO20" s="642"/>
      <c r="DP20" s="643"/>
      <c r="DQ20" s="650">
        <v>2372955</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146</v>
      </c>
      <c r="S21" s="642"/>
      <c r="T21" s="642"/>
      <c r="U21" s="642"/>
      <c r="V21" s="642"/>
      <c r="W21" s="642"/>
      <c r="X21" s="642"/>
      <c r="Y21" s="643"/>
      <c r="Z21" s="644" t="s">
        <v>146</v>
      </c>
      <c r="AA21" s="644"/>
      <c r="AB21" s="644"/>
      <c r="AC21" s="644"/>
      <c r="AD21" s="645" t="s">
        <v>129</v>
      </c>
      <c r="AE21" s="645"/>
      <c r="AF21" s="645"/>
      <c r="AG21" s="645"/>
      <c r="AH21" s="645"/>
      <c r="AI21" s="645"/>
      <c r="AJ21" s="645"/>
      <c r="AK21" s="645"/>
      <c r="AL21" s="646" t="s">
        <v>146</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651</v>
      </c>
      <c r="BH21" s="642"/>
      <c r="BI21" s="642"/>
      <c r="BJ21" s="642"/>
      <c r="BK21" s="642"/>
      <c r="BL21" s="642"/>
      <c r="BM21" s="642"/>
      <c r="BN21" s="643"/>
      <c r="BO21" s="644">
        <v>0.1</v>
      </c>
      <c r="BP21" s="644"/>
      <c r="BQ21" s="644"/>
      <c r="BR21" s="644"/>
      <c r="BS21" s="650" t="s">
        <v>146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2284031</v>
      </c>
      <c r="S22" s="642"/>
      <c r="T22" s="642"/>
      <c r="U22" s="642"/>
      <c r="V22" s="642"/>
      <c r="W22" s="642"/>
      <c r="X22" s="642"/>
      <c r="Y22" s="643"/>
      <c r="Z22" s="644">
        <v>58.5</v>
      </c>
      <c r="AA22" s="644"/>
      <c r="AB22" s="644"/>
      <c r="AC22" s="644"/>
      <c r="AD22" s="645">
        <v>2147550</v>
      </c>
      <c r="AE22" s="645"/>
      <c r="AF22" s="645"/>
      <c r="AG22" s="645"/>
      <c r="AH22" s="645"/>
      <c r="AI22" s="645"/>
      <c r="AJ22" s="645"/>
      <c r="AK22" s="645"/>
      <c r="AL22" s="646">
        <v>99.2</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129</v>
      </c>
      <c r="BH22" s="642"/>
      <c r="BI22" s="642"/>
      <c r="BJ22" s="642"/>
      <c r="BK22" s="642"/>
      <c r="BL22" s="642"/>
      <c r="BM22" s="642"/>
      <c r="BN22" s="643"/>
      <c r="BO22" s="644" t="s">
        <v>146</v>
      </c>
      <c r="BP22" s="644"/>
      <c r="BQ22" s="644"/>
      <c r="BR22" s="644"/>
      <c r="BS22" s="650" t="s">
        <v>146</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573</v>
      </c>
      <c r="S23" s="642"/>
      <c r="T23" s="642"/>
      <c r="U23" s="642"/>
      <c r="V23" s="642"/>
      <c r="W23" s="642"/>
      <c r="X23" s="642"/>
      <c r="Y23" s="643"/>
      <c r="Z23" s="644">
        <v>0</v>
      </c>
      <c r="AA23" s="644"/>
      <c r="AB23" s="644"/>
      <c r="AC23" s="644"/>
      <c r="AD23" s="645">
        <v>573</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146</v>
      </c>
      <c r="BH23" s="642"/>
      <c r="BI23" s="642"/>
      <c r="BJ23" s="642"/>
      <c r="BK23" s="642"/>
      <c r="BL23" s="642"/>
      <c r="BM23" s="642"/>
      <c r="BN23" s="643"/>
      <c r="BO23" s="644" t="s">
        <v>243</v>
      </c>
      <c r="BP23" s="644"/>
      <c r="BQ23" s="644"/>
      <c r="BR23" s="644"/>
      <c r="BS23" s="650" t="s">
        <v>146</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18967</v>
      </c>
      <c r="S24" s="642"/>
      <c r="T24" s="642"/>
      <c r="U24" s="642"/>
      <c r="V24" s="642"/>
      <c r="W24" s="642"/>
      <c r="X24" s="642"/>
      <c r="Y24" s="643"/>
      <c r="Z24" s="644">
        <v>0.5</v>
      </c>
      <c r="AA24" s="644"/>
      <c r="AB24" s="644"/>
      <c r="AC24" s="644"/>
      <c r="AD24" s="645" t="s">
        <v>146</v>
      </c>
      <c r="AE24" s="645"/>
      <c r="AF24" s="645"/>
      <c r="AG24" s="645"/>
      <c r="AH24" s="645"/>
      <c r="AI24" s="645"/>
      <c r="AJ24" s="645"/>
      <c r="AK24" s="645"/>
      <c r="AL24" s="646" t="s">
        <v>146</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146</v>
      </c>
      <c r="BH24" s="642"/>
      <c r="BI24" s="642"/>
      <c r="BJ24" s="642"/>
      <c r="BK24" s="642"/>
      <c r="BL24" s="642"/>
      <c r="BM24" s="642"/>
      <c r="BN24" s="643"/>
      <c r="BO24" s="644" t="s">
        <v>146</v>
      </c>
      <c r="BP24" s="644"/>
      <c r="BQ24" s="644"/>
      <c r="BR24" s="644"/>
      <c r="BS24" s="650" t="s">
        <v>146</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1090498</v>
      </c>
      <c r="CS24" s="631"/>
      <c r="CT24" s="631"/>
      <c r="CU24" s="631"/>
      <c r="CV24" s="631"/>
      <c r="CW24" s="631"/>
      <c r="CX24" s="631"/>
      <c r="CY24" s="632"/>
      <c r="CZ24" s="635">
        <v>33.4</v>
      </c>
      <c r="DA24" s="636"/>
      <c r="DB24" s="636"/>
      <c r="DC24" s="655"/>
      <c r="DD24" s="678">
        <v>951202</v>
      </c>
      <c r="DE24" s="631"/>
      <c r="DF24" s="631"/>
      <c r="DG24" s="631"/>
      <c r="DH24" s="631"/>
      <c r="DI24" s="631"/>
      <c r="DJ24" s="631"/>
      <c r="DK24" s="632"/>
      <c r="DL24" s="678">
        <v>813052</v>
      </c>
      <c r="DM24" s="631"/>
      <c r="DN24" s="631"/>
      <c r="DO24" s="631"/>
      <c r="DP24" s="631"/>
      <c r="DQ24" s="631"/>
      <c r="DR24" s="631"/>
      <c r="DS24" s="631"/>
      <c r="DT24" s="631"/>
      <c r="DU24" s="631"/>
      <c r="DV24" s="632"/>
      <c r="DW24" s="635">
        <v>36</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51866</v>
      </c>
      <c r="S25" s="642"/>
      <c r="T25" s="642"/>
      <c r="U25" s="642"/>
      <c r="V25" s="642"/>
      <c r="W25" s="642"/>
      <c r="X25" s="642"/>
      <c r="Y25" s="643"/>
      <c r="Z25" s="644">
        <v>1.3</v>
      </c>
      <c r="AA25" s="644"/>
      <c r="AB25" s="644"/>
      <c r="AC25" s="644"/>
      <c r="AD25" s="645">
        <v>2380</v>
      </c>
      <c r="AE25" s="645"/>
      <c r="AF25" s="645"/>
      <c r="AG25" s="645"/>
      <c r="AH25" s="645"/>
      <c r="AI25" s="645"/>
      <c r="AJ25" s="645"/>
      <c r="AK25" s="645"/>
      <c r="AL25" s="646">
        <v>0.1</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146</v>
      </c>
      <c r="BH25" s="642"/>
      <c r="BI25" s="642"/>
      <c r="BJ25" s="642"/>
      <c r="BK25" s="642"/>
      <c r="BL25" s="642"/>
      <c r="BM25" s="642"/>
      <c r="BN25" s="643"/>
      <c r="BO25" s="644" t="s">
        <v>146</v>
      </c>
      <c r="BP25" s="644"/>
      <c r="BQ25" s="644"/>
      <c r="BR25" s="644"/>
      <c r="BS25" s="650" t="s">
        <v>243</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409643</v>
      </c>
      <c r="CS25" s="674"/>
      <c r="CT25" s="674"/>
      <c r="CU25" s="674"/>
      <c r="CV25" s="674"/>
      <c r="CW25" s="674"/>
      <c r="CX25" s="674"/>
      <c r="CY25" s="675"/>
      <c r="CZ25" s="646">
        <v>12.5</v>
      </c>
      <c r="DA25" s="676"/>
      <c r="DB25" s="676"/>
      <c r="DC25" s="679"/>
      <c r="DD25" s="650">
        <v>365422</v>
      </c>
      <c r="DE25" s="674"/>
      <c r="DF25" s="674"/>
      <c r="DG25" s="674"/>
      <c r="DH25" s="674"/>
      <c r="DI25" s="674"/>
      <c r="DJ25" s="674"/>
      <c r="DK25" s="675"/>
      <c r="DL25" s="650">
        <v>365422</v>
      </c>
      <c r="DM25" s="674"/>
      <c r="DN25" s="674"/>
      <c r="DO25" s="674"/>
      <c r="DP25" s="674"/>
      <c r="DQ25" s="674"/>
      <c r="DR25" s="674"/>
      <c r="DS25" s="674"/>
      <c r="DT25" s="674"/>
      <c r="DU25" s="674"/>
      <c r="DV25" s="675"/>
      <c r="DW25" s="646">
        <v>16.2</v>
      </c>
      <c r="DX25" s="676"/>
      <c r="DY25" s="676"/>
      <c r="DZ25" s="676"/>
      <c r="EA25" s="676"/>
      <c r="EB25" s="676"/>
      <c r="EC25" s="677"/>
    </row>
    <row r="26" spans="2:133" ht="11.25" customHeight="1" x14ac:dyDescent="0.15">
      <c r="B26" s="638" t="s">
        <v>294</v>
      </c>
      <c r="C26" s="639"/>
      <c r="D26" s="639"/>
      <c r="E26" s="639"/>
      <c r="F26" s="639"/>
      <c r="G26" s="639"/>
      <c r="H26" s="639"/>
      <c r="I26" s="639"/>
      <c r="J26" s="639"/>
      <c r="K26" s="639"/>
      <c r="L26" s="639"/>
      <c r="M26" s="639"/>
      <c r="N26" s="639"/>
      <c r="O26" s="639"/>
      <c r="P26" s="639"/>
      <c r="Q26" s="640"/>
      <c r="R26" s="641">
        <v>2437</v>
      </c>
      <c r="S26" s="642"/>
      <c r="T26" s="642"/>
      <c r="U26" s="642"/>
      <c r="V26" s="642"/>
      <c r="W26" s="642"/>
      <c r="X26" s="642"/>
      <c r="Y26" s="643"/>
      <c r="Z26" s="644">
        <v>0.1</v>
      </c>
      <c r="AA26" s="644"/>
      <c r="AB26" s="644"/>
      <c r="AC26" s="644"/>
      <c r="AD26" s="645" t="s">
        <v>146</v>
      </c>
      <c r="AE26" s="645"/>
      <c r="AF26" s="645"/>
      <c r="AG26" s="645"/>
      <c r="AH26" s="645"/>
      <c r="AI26" s="645"/>
      <c r="AJ26" s="645"/>
      <c r="AK26" s="645"/>
      <c r="AL26" s="646" t="s">
        <v>146</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243</v>
      </c>
      <c r="BH26" s="642"/>
      <c r="BI26" s="642"/>
      <c r="BJ26" s="642"/>
      <c r="BK26" s="642"/>
      <c r="BL26" s="642"/>
      <c r="BM26" s="642"/>
      <c r="BN26" s="643"/>
      <c r="BO26" s="644" t="s">
        <v>146</v>
      </c>
      <c r="BP26" s="644"/>
      <c r="BQ26" s="644"/>
      <c r="BR26" s="644"/>
      <c r="BS26" s="650" t="s">
        <v>146</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242678</v>
      </c>
      <c r="CS26" s="642"/>
      <c r="CT26" s="642"/>
      <c r="CU26" s="642"/>
      <c r="CV26" s="642"/>
      <c r="CW26" s="642"/>
      <c r="CX26" s="642"/>
      <c r="CY26" s="643"/>
      <c r="CZ26" s="646">
        <v>7.4</v>
      </c>
      <c r="DA26" s="676"/>
      <c r="DB26" s="676"/>
      <c r="DC26" s="679"/>
      <c r="DD26" s="650">
        <v>202751</v>
      </c>
      <c r="DE26" s="642"/>
      <c r="DF26" s="642"/>
      <c r="DG26" s="642"/>
      <c r="DH26" s="642"/>
      <c r="DI26" s="642"/>
      <c r="DJ26" s="642"/>
      <c r="DK26" s="643"/>
      <c r="DL26" s="650" t="s">
        <v>146</v>
      </c>
      <c r="DM26" s="642"/>
      <c r="DN26" s="642"/>
      <c r="DO26" s="642"/>
      <c r="DP26" s="642"/>
      <c r="DQ26" s="642"/>
      <c r="DR26" s="642"/>
      <c r="DS26" s="642"/>
      <c r="DT26" s="642"/>
      <c r="DU26" s="642"/>
      <c r="DV26" s="643"/>
      <c r="DW26" s="646" t="s">
        <v>243</v>
      </c>
      <c r="DX26" s="676"/>
      <c r="DY26" s="676"/>
      <c r="DZ26" s="676"/>
      <c r="EA26" s="676"/>
      <c r="EB26" s="676"/>
      <c r="EC26" s="677"/>
    </row>
    <row r="27" spans="2:133" ht="11.25" customHeight="1" x14ac:dyDescent="0.15">
      <c r="B27" s="638" t="s">
        <v>297</v>
      </c>
      <c r="C27" s="639"/>
      <c r="D27" s="639"/>
      <c r="E27" s="639"/>
      <c r="F27" s="639"/>
      <c r="G27" s="639"/>
      <c r="H27" s="639"/>
      <c r="I27" s="639"/>
      <c r="J27" s="639"/>
      <c r="K27" s="639"/>
      <c r="L27" s="639"/>
      <c r="M27" s="639"/>
      <c r="N27" s="639"/>
      <c r="O27" s="639"/>
      <c r="P27" s="639"/>
      <c r="Q27" s="640"/>
      <c r="R27" s="641">
        <v>196353</v>
      </c>
      <c r="S27" s="642"/>
      <c r="T27" s="642"/>
      <c r="U27" s="642"/>
      <c r="V27" s="642"/>
      <c r="W27" s="642"/>
      <c r="X27" s="642"/>
      <c r="Y27" s="643"/>
      <c r="Z27" s="644">
        <v>5</v>
      </c>
      <c r="AA27" s="644"/>
      <c r="AB27" s="644"/>
      <c r="AC27" s="644"/>
      <c r="AD27" s="645" t="s">
        <v>146</v>
      </c>
      <c r="AE27" s="645"/>
      <c r="AF27" s="645"/>
      <c r="AG27" s="645"/>
      <c r="AH27" s="645"/>
      <c r="AI27" s="645"/>
      <c r="AJ27" s="645"/>
      <c r="AK27" s="645"/>
      <c r="AL27" s="646" t="s">
        <v>146</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626501</v>
      </c>
      <c r="BH27" s="642"/>
      <c r="BI27" s="642"/>
      <c r="BJ27" s="642"/>
      <c r="BK27" s="642"/>
      <c r="BL27" s="642"/>
      <c r="BM27" s="642"/>
      <c r="BN27" s="643"/>
      <c r="BO27" s="644">
        <v>100</v>
      </c>
      <c r="BP27" s="644"/>
      <c r="BQ27" s="644"/>
      <c r="BR27" s="644"/>
      <c r="BS27" s="650">
        <v>7</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138487</v>
      </c>
      <c r="CS27" s="674"/>
      <c r="CT27" s="674"/>
      <c r="CU27" s="674"/>
      <c r="CV27" s="674"/>
      <c r="CW27" s="674"/>
      <c r="CX27" s="674"/>
      <c r="CY27" s="675"/>
      <c r="CZ27" s="646">
        <v>4.2</v>
      </c>
      <c r="DA27" s="676"/>
      <c r="DB27" s="676"/>
      <c r="DC27" s="679"/>
      <c r="DD27" s="650">
        <v>43412</v>
      </c>
      <c r="DE27" s="674"/>
      <c r="DF27" s="674"/>
      <c r="DG27" s="674"/>
      <c r="DH27" s="674"/>
      <c r="DI27" s="674"/>
      <c r="DJ27" s="674"/>
      <c r="DK27" s="675"/>
      <c r="DL27" s="650">
        <v>43412</v>
      </c>
      <c r="DM27" s="674"/>
      <c r="DN27" s="674"/>
      <c r="DO27" s="674"/>
      <c r="DP27" s="674"/>
      <c r="DQ27" s="674"/>
      <c r="DR27" s="674"/>
      <c r="DS27" s="674"/>
      <c r="DT27" s="674"/>
      <c r="DU27" s="674"/>
      <c r="DV27" s="675"/>
      <c r="DW27" s="646">
        <v>1.9</v>
      </c>
      <c r="DX27" s="676"/>
      <c r="DY27" s="676"/>
      <c r="DZ27" s="676"/>
      <c r="EA27" s="676"/>
      <c r="EB27" s="676"/>
      <c r="EC27" s="677"/>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146</v>
      </c>
      <c r="S28" s="642"/>
      <c r="T28" s="642"/>
      <c r="U28" s="642"/>
      <c r="V28" s="642"/>
      <c r="W28" s="642"/>
      <c r="X28" s="642"/>
      <c r="Y28" s="643"/>
      <c r="Z28" s="644" t="s">
        <v>146</v>
      </c>
      <c r="AA28" s="644"/>
      <c r="AB28" s="644"/>
      <c r="AC28" s="644"/>
      <c r="AD28" s="645" t="s">
        <v>146</v>
      </c>
      <c r="AE28" s="645"/>
      <c r="AF28" s="645"/>
      <c r="AG28" s="645"/>
      <c r="AH28" s="645"/>
      <c r="AI28" s="645"/>
      <c r="AJ28" s="645"/>
      <c r="AK28" s="645"/>
      <c r="AL28" s="646" t="s">
        <v>129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542368</v>
      </c>
      <c r="CS28" s="642"/>
      <c r="CT28" s="642"/>
      <c r="CU28" s="642"/>
      <c r="CV28" s="642"/>
      <c r="CW28" s="642"/>
      <c r="CX28" s="642"/>
      <c r="CY28" s="643"/>
      <c r="CZ28" s="646">
        <v>16.600000000000001</v>
      </c>
      <c r="DA28" s="676"/>
      <c r="DB28" s="676"/>
      <c r="DC28" s="679"/>
      <c r="DD28" s="650">
        <v>542368</v>
      </c>
      <c r="DE28" s="642"/>
      <c r="DF28" s="642"/>
      <c r="DG28" s="642"/>
      <c r="DH28" s="642"/>
      <c r="DI28" s="642"/>
      <c r="DJ28" s="642"/>
      <c r="DK28" s="643"/>
      <c r="DL28" s="650">
        <v>404218</v>
      </c>
      <c r="DM28" s="642"/>
      <c r="DN28" s="642"/>
      <c r="DO28" s="642"/>
      <c r="DP28" s="642"/>
      <c r="DQ28" s="642"/>
      <c r="DR28" s="642"/>
      <c r="DS28" s="642"/>
      <c r="DT28" s="642"/>
      <c r="DU28" s="642"/>
      <c r="DV28" s="643"/>
      <c r="DW28" s="646">
        <v>17.899999999999999</v>
      </c>
      <c r="DX28" s="676"/>
      <c r="DY28" s="676"/>
      <c r="DZ28" s="676"/>
      <c r="EA28" s="676"/>
      <c r="EB28" s="676"/>
      <c r="EC28" s="677"/>
    </row>
    <row r="29" spans="2:133" ht="11.25" customHeight="1" x14ac:dyDescent="0.15">
      <c r="B29" s="638" t="s">
        <v>302</v>
      </c>
      <c r="C29" s="639"/>
      <c r="D29" s="639"/>
      <c r="E29" s="639"/>
      <c r="F29" s="639"/>
      <c r="G29" s="639"/>
      <c r="H29" s="639"/>
      <c r="I29" s="639"/>
      <c r="J29" s="639"/>
      <c r="K29" s="639"/>
      <c r="L29" s="639"/>
      <c r="M29" s="639"/>
      <c r="N29" s="639"/>
      <c r="O29" s="639"/>
      <c r="P29" s="639"/>
      <c r="Q29" s="640"/>
      <c r="R29" s="641">
        <v>114089</v>
      </c>
      <c r="S29" s="642"/>
      <c r="T29" s="642"/>
      <c r="U29" s="642"/>
      <c r="V29" s="642"/>
      <c r="W29" s="642"/>
      <c r="X29" s="642"/>
      <c r="Y29" s="643"/>
      <c r="Z29" s="644">
        <v>2.9</v>
      </c>
      <c r="AA29" s="644"/>
      <c r="AB29" s="644"/>
      <c r="AC29" s="644"/>
      <c r="AD29" s="645" t="s">
        <v>146</v>
      </c>
      <c r="AE29" s="645"/>
      <c r="AF29" s="645"/>
      <c r="AG29" s="645"/>
      <c r="AH29" s="645"/>
      <c r="AI29" s="645"/>
      <c r="AJ29" s="645"/>
      <c r="AK29" s="645"/>
      <c r="AL29" s="646" t="s">
        <v>146</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70</v>
      </c>
      <c r="CG29" s="657"/>
      <c r="CH29" s="657"/>
      <c r="CI29" s="657"/>
      <c r="CJ29" s="657"/>
      <c r="CK29" s="657"/>
      <c r="CL29" s="657"/>
      <c r="CM29" s="657"/>
      <c r="CN29" s="657"/>
      <c r="CO29" s="657"/>
      <c r="CP29" s="657"/>
      <c r="CQ29" s="658"/>
      <c r="CR29" s="641">
        <v>542368</v>
      </c>
      <c r="CS29" s="674"/>
      <c r="CT29" s="674"/>
      <c r="CU29" s="674"/>
      <c r="CV29" s="674"/>
      <c r="CW29" s="674"/>
      <c r="CX29" s="674"/>
      <c r="CY29" s="675"/>
      <c r="CZ29" s="646">
        <v>16.600000000000001</v>
      </c>
      <c r="DA29" s="676"/>
      <c r="DB29" s="676"/>
      <c r="DC29" s="679"/>
      <c r="DD29" s="650">
        <v>542368</v>
      </c>
      <c r="DE29" s="674"/>
      <c r="DF29" s="674"/>
      <c r="DG29" s="674"/>
      <c r="DH29" s="674"/>
      <c r="DI29" s="674"/>
      <c r="DJ29" s="674"/>
      <c r="DK29" s="675"/>
      <c r="DL29" s="650">
        <v>404218</v>
      </c>
      <c r="DM29" s="674"/>
      <c r="DN29" s="674"/>
      <c r="DO29" s="674"/>
      <c r="DP29" s="674"/>
      <c r="DQ29" s="674"/>
      <c r="DR29" s="674"/>
      <c r="DS29" s="674"/>
      <c r="DT29" s="674"/>
      <c r="DU29" s="674"/>
      <c r="DV29" s="675"/>
      <c r="DW29" s="646">
        <v>17.899999999999999</v>
      </c>
      <c r="DX29" s="676"/>
      <c r="DY29" s="676"/>
      <c r="DZ29" s="676"/>
      <c r="EA29" s="676"/>
      <c r="EB29" s="676"/>
      <c r="EC29" s="677"/>
    </row>
    <row r="30" spans="2:133" ht="11.25" customHeight="1" x14ac:dyDescent="0.15">
      <c r="B30" s="638" t="s">
        <v>306</v>
      </c>
      <c r="C30" s="639"/>
      <c r="D30" s="639"/>
      <c r="E30" s="639"/>
      <c r="F30" s="639"/>
      <c r="G30" s="639"/>
      <c r="H30" s="639"/>
      <c r="I30" s="639"/>
      <c r="J30" s="639"/>
      <c r="K30" s="639"/>
      <c r="L30" s="639"/>
      <c r="M30" s="639"/>
      <c r="N30" s="639"/>
      <c r="O30" s="639"/>
      <c r="P30" s="639"/>
      <c r="Q30" s="640"/>
      <c r="R30" s="641">
        <v>29158</v>
      </c>
      <c r="S30" s="642"/>
      <c r="T30" s="642"/>
      <c r="U30" s="642"/>
      <c r="V30" s="642"/>
      <c r="W30" s="642"/>
      <c r="X30" s="642"/>
      <c r="Y30" s="643"/>
      <c r="Z30" s="644">
        <v>0.7</v>
      </c>
      <c r="AA30" s="644"/>
      <c r="AB30" s="644"/>
      <c r="AC30" s="644"/>
      <c r="AD30" s="645">
        <v>14081</v>
      </c>
      <c r="AE30" s="645"/>
      <c r="AF30" s="645"/>
      <c r="AG30" s="645"/>
      <c r="AH30" s="645"/>
      <c r="AI30" s="645"/>
      <c r="AJ30" s="645"/>
      <c r="AK30" s="645"/>
      <c r="AL30" s="646">
        <v>0.7</v>
      </c>
      <c r="AM30" s="647"/>
      <c r="AN30" s="647"/>
      <c r="AO30" s="648"/>
      <c r="AP30" s="689" t="s">
        <v>307</v>
      </c>
      <c r="AQ30" s="690"/>
      <c r="AR30" s="690"/>
      <c r="AS30" s="690"/>
      <c r="AT30" s="695" t="s">
        <v>308</v>
      </c>
      <c r="AU30" s="230"/>
      <c r="AV30" s="230"/>
      <c r="AW30" s="230"/>
      <c r="AX30" s="627" t="s">
        <v>187</v>
      </c>
      <c r="AY30" s="628"/>
      <c r="AZ30" s="628"/>
      <c r="BA30" s="628"/>
      <c r="BB30" s="628"/>
      <c r="BC30" s="628"/>
      <c r="BD30" s="628"/>
      <c r="BE30" s="628"/>
      <c r="BF30" s="629"/>
      <c r="BG30" s="701">
        <v>99.1</v>
      </c>
      <c r="BH30" s="702"/>
      <c r="BI30" s="702"/>
      <c r="BJ30" s="702"/>
      <c r="BK30" s="702"/>
      <c r="BL30" s="702"/>
      <c r="BM30" s="636">
        <v>91.8</v>
      </c>
      <c r="BN30" s="702"/>
      <c r="BO30" s="702"/>
      <c r="BP30" s="702"/>
      <c r="BQ30" s="703"/>
      <c r="BR30" s="701">
        <v>98.8</v>
      </c>
      <c r="BS30" s="702"/>
      <c r="BT30" s="702"/>
      <c r="BU30" s="702"/>
      <c r="BV30" s="702"/>
      <c r="BW30" s="702"/>
      <c r="BX30" s="636">
        <v>91.8</v>
      </c>
      <c r="BY30" s="702"/>
      <c r="BZ30" s="702"/>
      <c r="CA30" s="702"/>
      <c r="CB30" s="703"/>
      <c r="CD30" s="706"/>
      <c r="CE30" s="707"/>
      <c r="CF30" s="656" t="s">
        <v>309</v>
      </c>
      <c r="CG30" s="657"/>
      <c r="CH30" s="657"/>
      <c r="CI30" s="657"/>
      <c r="CJ30" s="657"/>
      <c r="CK30" s="657"/>
      <c r="CL30" s="657"/>
      <c r="CM30" s="657"/>
      <c r="CN30" s="657"/>
      <c r="CO30" s="657"/>
      <c r="CP30" s="657"/>
      <c r="CQ30" s="658"/>
      <c r="CR30" s="641">
        <v>531666</v>
      </c>
      <c r="CS30" s="642"/>
      <c r="CT30" s="642"/>
      <c r="CU30" s="642"/>
      <c r="CV30" s="642"/>
      <c r="CW30" s="642"/>
      <c r="CX30" s="642"/>
      <c r="CY30" s="643"/>
      <c r="CZ30" s="646">
        <v>16.3</v>
      </c>
      <c r="DA30" s="676"/>
      <c r="DB30" s="676"/>
      <c r="DC30" s="679"/>
      <c r="DD30" s="650">
        <v>531666</v>
      </c>
      <c r="DE30" s="642"/>
      <c r="DF30" s="642"/>
      <c r="DG30" s="642"/>
      <c r="DH30" s="642"/>
      <c r="DI30" s="642"/>
      <c r="DJ30" s="642"/>
      <c r="DK30" s="643"/>
      <c r="DL30" s="650">
        <v>393516</v>
      </c>
      <c r="DM30" s="642"/>
      <c r="DN30" s="642"/>
      <c r="DO30" s="642"/>
      <c r="DP30" s="642"/>
      <c r="DQ30" s="642"/>
      <c r="DR30" s="642"/>
      <c r="DS30" s="642"/>
      <c r="DT30" s="642"/>
      <c r="DU30" s="642"/>
      <c r="DV30" s="643"/>
      <c r="DW30" s="646">
        <v>17.399999999999999</v>
      </c>
      <c r="DX30" s="676"/>
      <c r="DY30" s="676"/>
      <c r="DZ30" s="676"/>
      <c r="EA30" s="676"/>
      <c r="EB30" s="676"/>
      <c r="EC30" s="677"/>
    </row>
    <row r="31" spans="2:133" ht="11.25" customHeight="1" x14ac:dyDescent="0.15">
      <c r="B31" s="638" t="s">
        <v>310</v>
      </c>
      <c r="C31" s="639"/>
      <c r="D31" s="639"/>
      <c r="E31" s="639"/>
      <c r="F31" s="639"/>
      <c r="G31" s="639"/>
      <c r="H31" s="639"/>
      <c r="I31" s="639"/>
      <c r="J31" s="639"/>
      <c r="K31" s="639"/>
      <c r="L31" s="639"/>
      <c r="M31" s="639"/>
      <c r="N31" s="639"/>
      <c r="O31" s="639"/>
      <c r="P31" s="639"/>
      <c r="Q31" s="640"/>
      <c r="R31" s="641">
        <v>585</v>
      </c>
      <c r="S31" s="642"/>
      <c r="T31" s="642"/>
      <c r="U31" s="642"/>
      <c r="V31" s="642"/>
      <c r="W31" s="642"/>
      <c r="X31" s="642"/>
      <c r="Y31" s="643"/>
      <c r="Z31" s="644">
        <v>0</v>
      </c>
      <c r="AA31" s="644"/>
      <c r="AB31" s="644"/>
      <c r="AC31" s="644"/>
      <c r="AD31" s="645" t="s">
        <v>146</v>
      </c>
      <c r="AE31" s="645"/>
      <c r="AF31" s="645"/>
      <c r="AG31" s="645"/>
      <c r="AH31" s="645"/>
      <c r="AI31" s="645"/>
      <c r="AJ31" s="645"/>
      <c r="AK31" s="645"/>
      <c r="AL31" s="646" t="s">
        <v>146</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99.5</v>
      </c>
      <c r="BH31" s="674"/>
      <c r="BI31" s="674"/>
      <c r="BJ31" s="674"/>
      <c r="BK31" s="674"/>
      <c r="BL31" s="674"/>
      <c r="BM31" s="647">
        <v>95.3</v>
      </c>
      <c r="BN31" s="699"/>
      <c r="BO31" s="699"/>
      <c r="BP31" s="699"/>
      <c r="BQ31" s="700"/>
      <c r="BR31" s="698">
        <v>98.8</v>
      </c>
      <c r="BS31" s="674"/>
      <c r="BT31" s="674"/>
      <c r="BU31" s="674"/>
      <c r="BV31" s="674"/>
      <c r="BW31" s="674"/>
      <c r="BX31" s="647">
        <v>95.1</v>
      </c>
      <c r="BY31" s="699"/>
      <c r="BZ31" s="699"/>
      <c r="CA31" s="699"/>
      <c r="CB31" s="700"/>
      <c r="CD31" s="706"/>
      <c r="CE31" s="707"/>
      <c r="CF31" s="656" t="s">
        <v>313</v>
      </c>
      <c r="CG31" s="657"/>
      <c r="CH31" s="657"/>
      <c r="CI31" s="657"/>
      <c r="CJ31" s="657"/>
      <c r="CK31" s="657"/>
      <c r="CL31" s="657"/>
      <c r="CM31" s="657"/>
      <c r="CN31" s="657"/>
      <c r="CO31" s="657"/>
      <c r="CP31" s="657"/>
      <c r="CQ31" s="658"/>
      <c r="CR31" s="641">
        <v>10702</v>
      </c>
      <c r="CS31" s="674"/>
      <c r="CT31" s="674"/>
      <c r="CU31" s="674"/>
      <c r="CV31" s="674"/>
      <c r="CW31" s="674"/>
      <c r="CX31" s="674"/>
      <c r="CY31" s="675"/>
      <c r="CZ31" s="646">
        <v>0.3</v>
      </c>
      <c r="DA31" s="676"/>
      <c r="DB31" s="676"/>
      <c r="DC31" s="679"/>
      <c r="DD31" s="650">
        <v>10702</v>
      </c>
      <c r="DE31" s="674"/>
      <c r="DF31" s="674"/>
      <c r="DG31" s="674"/>
      <c r="DH31" s="674"/>
      <c r="DI31" s="674"/>
      <c r="DJ31" s="674"/>
      <c r="DK31" s="675"/>
      <c r="DL31" s="650">
        <v>10702</v>
      </c>
      <c r="DM31" s="674"/>
      <c r="DN31" s="674"/>
      <c r="DO31" s="674"/>
      <c r="DP31" s="674"/>
      <c r="DQ31" s="674"/>
      <c r="DR31" s="674"/>
      <c r="DS31" s="674"/>
      <c r="DT31" s="674"/>
      <c r="DU31" s="674"/>
      <c r="DV31" s="675"/>
      <c r="DW31" s="646">
        <v>0.5</v>
      </c>
      <c r="DX31" s="676"/>
      <c r="DY31" s="676"/>
      <c r="DZ31" s="676"/>
      <c r="EA31" s="676"/>
      <c r="EB31" s="676"/>
      <c r="EC31" s="677"/>
    </row>
    <row r="32" spans="2:133" ht="11.25" customHeight="1" x14ac:dyDescent="0.15">
      <c r="B32" s="638" t="s">
        <v>314</v>
      </c>
      <c r="C32" s="639"/>
      <c r="D32" s="639"/>
      <c r="E32" s="639"/>
      <c r="F32" s="639"/>
      <c r="G32" s="639"/>
      <c r="H32" s="639"/>
      <c r="I32" s="639"/>
      <c r="J32" s="639"/>
      <c r="K32" s="639"/>
      <c r="L32" s="639"/>
      <c r="M32" s="639"/>
      <c r="N32" s="639"/>
      <c r="O32" s="639"/>
      <c r="P32" s="639"/>
      <c r="Q32" s="640"/>
      <c r="R32" s="641">
        <v>235</v>
      </c>
      <c r="S32" s="642"/>
      <c r="T32" s="642"/>
      <c r="U32" s="642"/>
      <c r="V32" s="642"/>
      <c r="W32" s="642"/>
      <c r="X32" s="642"/>
      <c r="Y32" s="643"/>
      <c r="Z32" s="644">
        <v>0</v>
      </c>
      <c r="AA32" s="644"/>
      <c r="AB32" s="644"/>
      <c r="AC32" s="644"/>
      <c r="AD32" s="645" t="s">
        <v>146</v>
      </c>
      <c r="AE32" s="645"/>
      <c r="AF32" s="645"/>
      <c r="AG32" s="645"/>
      <c r="AH32" s="645"/>
      <c r="AI32" s="645"/>
      <c r="AJ32" s="645"/>
      <c r="AK32" s="645"/>
      <c r="AL32" s="646" t="s">
        <v>146</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98.8</v>
      </c>
      <c r="BH32" s="711"/>
      <c r="BI32" s="711"/>
      <c r="BJ32" s="711"/>
      <c r="BK32" s="711"/>
      <c r="BL32" s="711"/>
      <c r="BM32" s="712">
        <v>89.4</v>
      </c>
      <c r="BN32" s="711"/>
      <c r="BO32" s="711"/>
      <c r="BP32" s="711"/>
      <c r="BQ32" s="713"/>
      <c r="BR32" s="710">
        <v>98.7</v>
      </c>
      <c r="BS32" s="711"/>
      <c r="BT32" s="711"/>
      <c r="BU32" s="711"/>
      <c r="BV32" s="711"/>
      <c r="BW32" s="711"/>
      <c r="BX32" s="712">
        <v>89.3</v>
      </c>
      <c r="BY32" s="711"/>
      <c r="BZ32" s="711"/>
      <c r="CA32" s="711"/>
      <c r="CB32" s="713"/>
      <c r="CD32" s="708"/>
      <c r="CE32" s="709"/>
      <c r="CF32" s="656" t="s">
        <v>316</v>
      </c>
      <c r="CG32" s="657"/>
      <c r="CH32" s="657"/>
      <c r="CI32" s="657"/>
      <c r="CJ32" s="657"/>
      <c r="CK32" s="657"/>
      <c r="CL32" s="657"/>
      <c r="CM32" s="657"/>
      <c r="CN32" s="657"/>
      <c r="CO32" s="657"/>
      <c r="CP32" s="657"/>
      <c r="CQ32" s="658"/>
      <c r="CR32" s="641" t="s">
        <v>146</v>
      </c>
      <c r="CS32" s="642"/>
      <c r="CT32" s="642"/>
      <c r="CU32" s="642"/>
      <c r="CV32" s="642"/>
      <c r="CW32" s="642"/>
      <c r="CX32" s="642"/>
      <c r="CY32" s="643"/>
      <c r="CZ32" s="646" t="s">
        <v>146</v>
      </c>
      <c r="DA32" s="676"/>
      <c r="DB32" s="676"/>
      <c r="DC32" s="679"/>
      <c r="DD32" s="650" t="s">
        <v>146</v>
      </c>
      <c r="DE32" s="642"/>
      <c r="DF32" s="642"/>
      <c r="DG32" s="642"/>
      <c r="DH32" s="642"/>
      <c r="DI32" s="642"/>
      <c r="DJ32" s="642"/>
      <c r="DK32" s="643"/>
      <c r="DL32" s="650" t="s">
        <v>146</v>
      </c>
      <c r="DM32" s="642"/>
      <c r="DN32" s="642"/>
      <c r="DO32" s="642"/>
      <c r="DP32" s="642"/>
      <c r="DQ32" s="642"/>
      <c r="DR32" s="642"/>
      <c r="DS32" s="642"/>
      <c r="DT32" s="642"/>
      <c r="DU32" s="642"/>
      <c r="DV32" s="643"/>
      <c r="DW32" s="646" t="s">
        <v>146</v>
      </c>
      <c r="DX32" s="676"/>
      <c r="DY32" s="676"/>
      <c r="DZ32" s="676"/>
      <c r="EA32" s="676"/>
      <c r="EB32" s="676"/>
      <c r="EC32" s="677"/>
    </row>
    <row r="33" spans="2:133" ht="11.25" customHeight="1" x14ac:dyDescent="0.15">
      <c r="B33" s="638" t="s">
        <v>317</v>
      </c>
      <c r="C33" s="639"/>
      <c r="D33" s="639"/>
      <c r="E33" s="639"/>
      <c r="F33" s="639"/>
      <c r="G33" s="639"/>
      <c r="H33" s="639"/>
      <c r="I33" s="639"/>
      <c r="J33" s="639"/>
      <c r="K33" s="639"/>
      <c r="L33" s="639"/>
      <c r="M33" s="639"/>
      <c r="N33" s="639"/>
      <c r="O33" s="639"/>
      <c r="P33" s="639"/>
      <c r="Q33" s="640"/>
      <c r="R33" s="641">
        <v>646569</v>
      </c>
      <c r="S33" s="642"/>
      <c r="T33" s="642"/>
      <c r="U33" s="642"/>
      <c r="V33" s="642"/>
      <c r="W33" s="642"/>
      <c r="X33" s="642"/>
      <c r="Y33" s="643"/>
      <c r="Z33" s="644">
        <v>16.600000000000001</v>
      </c>
      <c r="AA33" s="644"/>
      <c r="AB33" s="644"/>
      <c r="AC33" s="644"/>
      <c r="AD33" s="645" t="s">
        <v>146</v>
      </c>
      <c r="AE33" s="645"/>
      <c r="AF33" s="645"/>
      <c r="AG33" s="645"/>
      <c r="AH33" s="645"/>
      <c r="AI33" s="645"/>
      <c r="AJ33" s="645"/>
      <c r="AK33" s="645"/>
      <c r="AL33" s="646" t="s">
        <v>146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1298272</v>
      </c>
      <c r="CS33" s="674"/>
      <c r="CT33" s="674"/>
      <c r="CU33" s="674"/>
      <c r="CV33" s="674"/>
      <c r="CW33" s="674"/>
      <c r="CX33" s="674"/>
      <c r="CY33" s="675"/>
      <c r="CZ33" s="646">
        <v>39.799999999999997</v>
      </c>
      <c r="DA33" s="676"/>
      <c r="DB33" s="676"/>
      <c r="DC33" s="679"/>
      <c r="DD33" s="650">
        <v>1096632</v>
      </c>
      <c r="DE33" s="674"/>
      <c r="DF33" s="674"/>
      <c r="DG33" s="674"/>
      <c r="DH33" s="674"/>
      <c r="DI33" s="674"/>
      <c r="DJ33" s="674"/>
      <c r="DK33" s="675"/>
      <c r="DL33" s="650">
        <v>911522</v>
      </c>
      <c r="DM33" s="674"/>
      <c r="DN33" s="674"/>
      <c r="DO33" s="674"/>
      <c r="DP33" s="674"/>
      <c r="DQ33" s="674"/>
      <c r="DR33" s="674"/>
      <c r="DS33" s="674"/>
      <c r="DT33" s="674"/>
      <c r="DU33" s="674"/>
      <c r="DV33" s="675"/>
      <c r="DW33" s="646">
        <v>40.4</v>
      </c>
      <c r="DX33" s="676"/>
      <c r="DY33" s="676"/>
      <c r="DZ33" s="676"/>
      <c r="EA33" s="676"/>
      <c r="EB33" s="676"/>
      <c r="EC33" s="677"/>
    </row>
    <row r="34" spans="2:133" ht="11.25" customHeight="1" x14ac:dyDescent="0.15">
      <c r="B34" s="638" t="s">
        <v>319</v>
      </c>
      <c r="C34" s="639"/>
      <c r="D34" s="639"/>
      <c r="E34" s="639"/>
      <c r="F34" s="639"/>
      <c r="G34" s="639"/>
      <c r="H34" s="639"/>
      <c r="I34" s="639"/>
      <c r="J34" s="639"/>
      <c r="K34" s="639"/>
      <c r="L34" s="639"/>
      <c r="M34" s="639"/>
      <c r="N34" s="639"/>
      <c r="O34" s="639"/>
      <c r="P34" s="639"/>
      <c r="Q34" s="640"/>
      <c r="R34" s="641">
        <v>103081</v>
      </c>
      <c r="S34" s="642"/>
      <c r="T34" s="642"/>
      <c r="U34" s="642"/>
      <c r="V34" s="642"/>
      <c r="W34" s="642"/>
      <c r="X34" s="642"/>
      <c r="Y34" s="643"/>
      <c r="Z34" s="644">
        <v>2.6</v>
      </c>
      <c r="AA34" s="644"/>
      <c r="AB34" s="644"/>
      <c r="AC34" s="644"/>
      <c r="AD34" s="645">
        <v>45</v>
      </c>
      <c r="AE34" s="645"/>
      <c r="AF34" s="645"/>
      <c r="AG34" s="645"/>
      <c r="AH34" s="645"/>
      <c r="AI34" s="645"/>
      <c r="AJ34" s="645"/>
      <c r="AK34" s="645"/>
      <c r="AL34" s="646">
        <v>0</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679700</v>
      </c>
      <c r="CS34" s="642"/>
      <c r="CT34" s="642"/>
      <c r="CU34" s="642"/>
      <c r="CV34" s="642"/>
      <c r="CW34" s="642"/>
      <c r="CX34" s="642"/>
      <c r="CY34" s="643"/>
      <c r="CZ34" s="646">
        <v>20.8</v>
      </c>
      <c r="DA34" s="676"/>
      <c r="DB34" s="676"/>
      <c r="DC34" s="679"/>
      <c r="DD34" s="650">
        <v>539531</v>
      </c>
      <c r="DE34" s="642"/>
      <c r="DF34" s="642"/>
      <c r="DG34" s="642"/>
      <c r="DH34" s="642"/>
      <c r="DI34" s="642"/>
      <c r="DJ34" s="642"/>
      <c r="DK34" s="643"/>
      <c r="DL34" s="650">
        <v>447912</v>
      </c>
      <c r="DM34" s="642"/>
      <c r="DN34" s="642"/>
      <c r="DO34" s="642"/>
      <c r="DP34" s="642"/>
      <c r="DQ34" s="642"/>
      <c r="DR34" s="642"/>
      <c r="DS34" s="642"/>
      <c r="DT34" s="642"/>
      <c r="DU34" s="642"/>
      <c r="DV34" s="643"/>
      <c r="DW34" s="646">
        <v>19.8</v>
      </c>
      <c r="DX34" s="676"/>
      <c r="DY34" s="676"/>
      <c r="DZ34" s="676"/>
      <c r="EA34" s="676"/>
      <c r="EB34" s="676"/>
      <c r="EC34" s="677"/>
    </row>
    <row r="35" spans="2:133" ht="11.25" customHeight="1" x14ac:dyDescent="0.15">
      <c r="B35" s="638" t="s">
        <v>323</v>
      </c>
      <c r="C35" s="639"/>
      <c r="D35" s="639"/>
      <c r="E35" s="639"/>
      <c r="F35" s="639"/>
      <c r="G35" s="639"/>
      <c r="H35" s="639"/>
      <c r="I35" s="639"/>
      <c r="J35" s="639"/>
      <c r="K35" s="639"/>
      <c r="L35" s="639"/>
      <c r="M35" s="639"/>
      <c r="N35" s="639"/>
      <c r="O35" s="639"/>
      <c r="P35" s="639"/>
      <c r="Q35" s="640"/>
      <c r="R35" s="641">
        <v>454400</v>
      </c>
      <c r="S35" s="642"/>
      <c r="T35" s="642"/>
      <c r="U35" s="642"/>
      <c r="V35" s="642"/>
      <c r="W35" s="642"/>
      <c r="X35" s="642"/>
      <c r="Y35" s="643"/>
      <c r="Z35" s="644">
        <v>11.6</v>
      </c>
      <c r="AA35" s="644"/>
      <c r="AB35" s="644"/>
      <c r="AC35" s="644"/>
      <c r="AD35" s="645" t="s">
        <v>146</v>
      </c>
      <c r="AE35" s="645"/>
      <c r="AF35" s="645"/>
      <c r="AG35" s="645"/>
      <c r="AH35" s="645"/>
      <c r="AI35" s="645"/>
      <c r="AJ35" s="645"/>
      <c r="AK35" s="645"/>
      <c r="AL35" s="646" t="s">
        <v>146</v>
      </c>
      <c r="AM35" s="647"/>
      <c r="AN35" s="647"/>
      <c r="AO35" s="648"/>
      <c r="AP35" s="234"/>
      <c r="AQ35" s="714" t="s">
        <v>324</v>
      </c>
      <c r="AR35" s="715"/>
      <c r="AS35" s="715"/>
      <c r="AT35" s="715"/>
      <c r="AU35" s="715"/>
      <c r="AV35" s="715"/>
      <c r="AW35" s="715"/>
      <c r="AX35" s="715"/>
      <c r="AY35" s="716"/>
      <c r="AZ35" s="630">
        <v>283418</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7650</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51997</v>
      </c>
      <c r="CS35" s="674"/>
      <c r="CT35" s="674"/>
      <c r="CU35" s="674"/>
      <c r="CV35" s="674"/>
      <c r="CW35" s="674"/>
      <c r="CX35" s="674"/>
      <c r="CY35" s="675"/>
      <c r="CZ35" s="646">
        <v>1.6</v>
      </c>
      <c r="DA35" s="676"/>
      <c r="DB35" s="676"/>
      <c r="DC35" s="679"/>
      <c r="DD35" s="650">
        <v>50619</v>
      </c>
      <c r="DE35" s="674"/>
      <c r="DF35" s="674"/>
      <c r="DG35" s="674"/>
      <c r="DH35" s="674"/>
      <c r="DI35" s="674"/>
      <c r="DJ35" s="674"/>
      <c r="DK35" s="675"/>
      <c r="DL35" s="650">
        <v>50370</v>
      </c>
      <c r="DM35" s="674"/>
      <c r="DN35" s="674"/>
      <c r="DO35" s="674"/>
      <c r="DP35" s="674"/>
      <c r="DQ35" s="674"/>
      <c r="DR35" s="674"/>
      <c r="DS35" s="674"/>
      <c r="DT35" s="674"/>
      <c r="DU35" s="674"/>
      <c r="DV35" s="675"/>
      <c r="DW35" s="646">
        <v>2.2000000000000002</v>
      </c>
      <c r="DX35" s="676"/>
      <c r="DY35" s="676"/>
      <c r="DZ35" s="676"/>
      <c r="EA35" s="676"/>
      <c r="EB35" s="676"/>
      <c r="EC35" s="677"/>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146</v>
      </c>
      <c r="S36" s="642"/>
      <c r="T36" s="642"/>
      <c r="U36" s="642"/>
      <c r="V36" s="642"/>
      <c r="W36" s="642"/>
      <c r="X36" s="642"/>
      <c r="Y36" s="643"/>
      <c r="Z36" s="644" t="s">
        <v>129</v>
      </c>
      <c r="AA36" s="644"/>
      <c r="AB36" s="644"/>
      <c r="AC36" s="644"/>
      <c r="AD36" s="645" t="s">
        <v>146</v>
      </c>
      <c r="AE36" s="645"/>
      <c r="AF36" s="645"/>
      <c r="AG36" s="645"/>
      <c r="AH36" s="645"/>
      <c r="AI36" s="645"/>
      <c r="AJ36" s="645"/>
      <c r="AK36" s="645"/>
      <c r="AL36" s="646" t="s">
        <v>146</v>
      </c>
      <c r="AM36" s="647"/>
      <c r="AN36" s="647"/>
      <c r="AO36" s="648"/>
      <c r="AQ36" s="718" t="s">
        <v>328</v>
      </c>
      <c r="AR36" s="719"/>
      <c r="AS36" s="719"/>
      <c r="AT36" s="719"/>
      <c r="AU36" s="719"/>
      <c r="AV36" s="719"/>
      <c r="AW36" s="719"/>
      <c r="AX36" s="719"/>
      <c r="AY36" s="720"/>
      <c r="AZ36" s="641">
        <v>89555</v>
      </c>
      <c r="BA36" s="642"/>
      <c r="BB36" s="642"/>
      <c r="BC36" s="642"/>
      <c r="BD36" s="674"/>
      <c r="BE36" s="674"/>
      <c r="BF36" s="700"/>
      <c r="BG36" s="656" t="s">
        <v>329</v>
      </c>
      <c r="BH36" s="657"/>
      <c r="BI36" s="657"/>
      <c r="BJ36" s="657"/>
      <c r="BK36" s="657"/>
      <c r="BL36" s="657"/>
      <c r="BM36" s="657"/>
      <c r="BN36" s="657"/>
      <c r="BO36" s="657"/>
      <c r="BP36" s="657"/>
      <c r="BQ36" s="657"/>
      <c r="BR36" s="657"/>
      <c r="BS36" s="657"/>
      <c r="BT36" s="657"/>
      <c r="BU36" s="658"/>
      <c r="BV36" s="641">
        <v>7650</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266078</v>
      </c>
      <c r="CS36" s="642"/>
      <c r="CT36" s="642"/>
      <c r="CU36" s="642"/>
      <c r="CV36" s="642"/>
      <c r="CW36" s="642"/>
      <c r="CX36" s="642"/>
      <c r="CY36" s="643"/>
      <c r="CZ36" s="646">
        <v>8.1</v>
      </c>
      <c r="DA36" s="676"/>
      <c r="DB36" s="676"/>
      <c r="DC36" s="679"/>
      <c r="DD36" s="650">
        <v>248608</v>
      </c>
      <c r="DE36" s="642"/>
      <c r="DF36" s="642"/>
      <c r="DG36" s="642"/>
      <c r="DH36" s="642"/>
      <c r="DI36" s="642"/>
      <c r="DJ36" s="642"/>
      <c r="DK36" s="643"/>
      <c r="DL36" s="650">
        <v>230831</v>
      </c>
      <c r="DM36" s="642"/>
      <c r="DN36" s="642"/>
      <c r="DO36" s="642"/>
      <c r="DP36" s="642"/>
      <c r="DQ36" s="642"/>
      <c r="DR36" s="642"/>
      <c r="DS36" s="642"/>
      <c r="DT36" s="642"/>
      <c r="DU36" s="642"/>
      <c r="DV36" s="643"/>
      <c r="DW36" s="646">
        <v>10.199999999999999</v>
      </c>
      <c r="DX36" s="676"/>
      <c r="DY36" s="676"/>
      <c r="DZ36" s="676"/>
      <c r="EA36" s="676"/>
      <c r="EB36" s="676"/>
      <c r="EC36" s="677"/>
    </row>
    <row r="37" spans="2:133" ht="11.25" customHeight="1" x14ac:dyDescent="0.15">
      <c r="B37" s="638" t="s">
        <v>331</v>
      </c>
      <c r="C37" s="639"/>
      <c r="D37" s="639"/>
      <c r="E37" s="639"/>
      <c r="F37" s="639"/>
      <c r="G37" s="639"/>
      <c r="H37" s="639"/>
      <c r="I37" s="639"/>
      <c r="J37" s="639"/>
      <c r="K37" s="639"/>
      <c r="L37" s="639"/>
      <c r="M37" s="639"/>
      <c r="N37" s="639"/>
      <c r="O37" s="639"/>
      <c r="P37" s="639"/>
      <c r="Q37" s="640"/>
      <c r="R37" s="641">
        <v>94100</v>
      </c>
      <c r="S37" s="642"/>
      <c r="T37" s="642"/>
      <c r="U37" s="642"/>
      <c r="V37" s="642"/>
      <c r="W37" s="642"/>
      <c r="X37" s="642"/>
      <c r="Y37" s="643"/>
      <c r="Z37" s="644">
        <v>2.4</v>
      </c>
      <c r="AA37" s="644"/>
      <c r="AB37" s="644"/>
      <c r="AC37" s="644"/>
      <c r="AD37" s="645" t="s">
        <v>146</v>
      </c>
      <c r="AE37" s="645"/>
      <c r="AF37" s="645"/>
      <c r="AG37" s="645"/>
      <c r="AH37" s="645"/>
      <c r="AI37" s="645"/>
      <c r="AJ37" s="645"/>
      <c r="AK37" s="645"/>
      <c r="AL37" s="646" t="s">
        <v>146</v>
      </c>
      <c r="AM37" s="647"/>
      <c r="AN37" s="647"/>
      <c r="AO37" s="648"/>
      <c r="AQ37" s="718" t="s">
        <v>332</v>
      </c>
      <c r="AR37" s="719"/>
      <c r="AS37" s="719"/>
      <c r="AT37" s="719"/>
      <c r="AU37" s="719"/>
      <c r="AV37" s="719"/>
      <c r="AW37" s="719"/>
      <c r="AX37" s="719"/>
      <c r="AY37" s="720"/>
      <c r="AZ37" s="641">
        <v>21254</v>
      </c>
      <c r="BA37" s="642"/>
      <c r="BB37" s="642"/>
      <c r="BC37" s="642"/>
      <c r="BD37" s="674"/>
      <c r="BE37" s="674"/>
      <c r="BF37" s="700"/>
      <c r="BG37" s="656" t="s">
        <v>333</v>
      </c>
      <c r="BH37" s="657"/>
      <c r="BI37" s="657"/>
      <c r="BJ37" s="657"/>
      <c r="BK37" s="657"/>
      <c r="BL37" s="657"/>
      <c r="BM37" s="657"/>
      <c r="BN37" s="657"/>
      <c r="BO37" s="657"/>
      <c r="BP37" s="657"/>
      <c r="BQ37" s="657"/>
      <c r="BR37" s="657"/>
      <c r="BS37" s="657"/>
      <c r="BT37" s="657"/>
      <c r="BU37" s="658"/>
      <c r="BV37" s="641">
        <v>857</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106024</v>
      </c>
      <c r="CS37" s="674"/>
      <c r="CT37" s="674"/>
      <c r="CU37" s="674"/>
      <c r="CV37" s="674"/>
      <c r="CW37" s="674"/>
      <c r="CX37" s="674"/>
      <c r="CY37" s="675"/>
      <c r="CZ37" s="646">
        <v>3.2</v>
      </c>
      <c r="DA37" s="676"/>
      <c r="DB37" s="676"/>
      <c r="DC37" s="679"/>
      <c r="DD37" s="650">
        <v>105701</v>
      </c>
      <c r="DE37" s="674"/>
      <c r="DF37" s="674"/>
      <c r="DG37" s="674"/>
      <c r="DH37" s="674"/>
      <c r="DI37" s="674"/>
      <c r="DJ37" s="674"/>
      <c r="DK37" s="675"/>
      <c r="DL37" s="650">
        <v>101609</v>
      </c>
      <c r="DM37" s="674"/>
      <c r="DN37" s="674"/>
      <c r="DO37" s="674"/>
      <c r="DP37" s="674"/>
      <c r="DQ37" s="674"/>
      <c r="DR37" s="674"/>
      <c r="DS37" s="674"/>
      <c r="DT37" s="674"/>
      <c r="DU37" s="674"/>
      <c r="DV37" s="675"/>
      <c r="DW37" s="646">
        <v>4.5</v>
      </c>
      <c r="DX37" s="676"/>
      <c r="DY37" s="676"/>
      <c r="DZ37" s="676"/>
      <c r="EA37" s="676"/>
      <c r="EB37" s="676"/>
      <c r="EC37" s="677"/>
    </row>
    <row r="38" spans="2:133" ht="11.25" customHeight="1" x14ac:dyDescent="0.15">
      <c r="B38" s="686" t="s">
        <v>335</v>
      </c>
      <c r="C38" s="687"/>
      <c r="D38" s="687"/>
      <c r="E38" s="687"/>
      <c r="F38" s="687"/>
      <c r="G38" s="687"/>
      <c r="H38" s="687"/>
      <c r="I38" s="687"/>
      <c r="J38" s="687"/>
      <c r="K38" s="687"/>
      <c r="L38" s="687"/>
      <c r="M38" s="687"/>
      <c r="N38" s="687"/>
      <c r="O38" s="687"/>
      <c r="P38" s="687"/>
      <c r="Q38" s="688"/>
      <c r="R38" s="721">
        <v>3902344</v>
      </c>
      <c r="S38" s="722"/>
      <c r="T38" s="722"/>
      <c r="U38" s="722"/>
      <c r="V38" s="722"/>
      <c r="W38" s="722"/>
      <c r="X38" s="722"/>
      <c r="Y38" s="723"/>
      <c r="Z38" s="724">
        <v>100</v>
      </c>
      <c r="AA38" s="724"/>
      <c r="AB38" s="724"/>
      <c r="AC38" s="724"/>
      <c r="AD38" s="725">
        <v>2164629</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v>10732</v>
      </c>
      <c r="BA38" s="642"/>
      <c r="BB38" s="642"/>
      <c r="BC38" s="642"/>
      <c r="BD38" s="674"/>
      <c r="BE38" s="674"/>
      <c r="BF38" s="700"/>
      <c r="BG38" s="656" t="s">
        <v>337</v>
      </c>
      <c r="BH38" s="657"/>
      <c r="BI38" s="657"/>
      <c r="BJ38" s="657"/>
      <c r="BK38" s="657"/>
      <c r="BL38" s="657"/>
      <c r="BM38" s="657"/>
      <c r="BN38" s="657"/>
      <c r="BO38" s="657"/>
      <c r="BP38" s="657"/>
      <c r="BQ38" s="657"/>
      <c r="BR38" s="657"/>
      <c r="BS38" s="657"/>
      <c r="BT38" s="657"/>
      <c r="BU38" s="658"/>
      <c r="BV38" s="641">
        <v>1686</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283418</v>
      </c>
      <c r="CS38" s="642"/>
      <c r="CT38" s="642"/>
      <c r="CU38" s="642"/>
      <c r="CV38" s="642"/>
      <c r="CW38" s="642"/>
      <c r="CX38" s="642"/>
      <c r="CY38" s="643"/>
      <c r="CZ38" s="646">
        <v>8.6999999999999993</v>
      </c>
      <c r="DA38" s="676"/>
      <c r="DB38" s="676"/>
      <c r="DC38" s="679"/>
      <c r="DD38" s="650">
        <v>246114</v>
      </c>
      <c r="DE38" s="642"/>
      <c r="DF38" s="642"/>
      <c r="DG38" s="642"/>
      <c r="DH38" s="642"/>
      <c r="DI38" s="642"/>
      <c r="DJ38" s="642"/>
      <c r="DK38" s="643"/>
      <c r="DL38" s="650">
        <v>182409</v>
      </c>
      <c r="DM38" s="642"/>
      <c r="DN38" s="642"/>
      <c r="DO38" s="642"/>
      <c r="DP38" s="642"/>
      <c r="DQ38" s="642"/>
      <c r="DR38" s="642"/>
      <c r="DS38" s="642"/>
      <c r="DT38" s="642"/>
      <c r="DU38" s="642"/>
      <c r="DV38" s="643"/>
      <c r="DW38" s="646">
        <v>8.1</v>
      </c>
      <c r="DX38" s="676"/>
      <c r="DY38" s="676"/>
      <c r="DZ38" s="676"/>
      <c r="EA38" s="676"/>
      <c r="EB38" s="676"/>
      <c r="EC38" s="677"/>
    </row>
    <row r="39" spans="2:133" ht="11.25" customHeight="1" x14ac:dyDescent="0.15">
      <c r="AQ39" s="718" t="s">
        <v>339</v>
      </c>
      <c r="AR39" s="719"/>
      <c r="AS39" s="719"/>
      <c r="AT39" s="719"/>
      <c r="AU39" s="719"/>
      <c r="AV39" s="719"/>
      <c r="AW39" s="719"/>
      <c r="AX39" s="719"/>
      <c r="AY39" s="720"/>
      <c r="AZ39" s="641">
        <v>1820</v>
      </c>
      <c r="BA39" s="642"/>
      <c r="BB39" s="642"/>
      <c r="BC39" s="642"/>
      <c r="BD39" s="674"/>
      <c r="BE39" s="674"/>
      <c r="BF39" s="700"/>
      <c r="BG39" s="732" t="s">
        <v>340</v>
      </c>
      <c r="BH39" s="733"/>
      <c r="BI39" s="733"/>
      <c r="BJ39" s="733"/>
      <c r="BK39" s="733"/>
      <c r="BL39" s="235"/>
      <c r="BM39" s="657" t="s">
        <v>341</v>
      </c>
      <c r="BN39" s="657"/>
      <c r="BO39" s="657"/>
      <c r="BP39" s="657"/>
      <c r="BQ39" s="657"/>
      <c r="BR39" s="657"/>
      <c r="BS39" s="657"/>
      <c r="BT39" s="657"/>
      <c r="BU39" s="658"/>
      <c r="BV39" s="641">
        <v>112</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17079</v>
      </c>
      <c r="CS39" s="674"/>
      <c r="CT39" s="674"/>
      <c r="CU39" s="674"/>
      <c r="CV39" s="674"/>
      <c r="CW39" s="674"/>
      <c r="CX39" s="674"/>
      <c r="CY39" s="675"/>
      <c r="CZ39" s="646">
        <v>0.5</v>
      </c>
      <c r="DA39" s="676"/>
      <c r="DB39" s="676"/>
      <c r="DC39" s="679"/>
      <c r="DD39" s="650">
        <v>11760</v>
      </c>
      <c r="DE39" s="674"/>
      <c r="DF39" s="674"/>
      <c r="DG39" s="674"/>
      <c r="DH39" s="674"/>
      <c r="DI39" s="674"/>
      <c r="DJ39" s="674"/>
      <c r="DK39" s="675"/>
      <c r="DL39" s="650" t="s">
        <v>146</v>
      </c>
      <c r="DM39" s="674"/>
      <c r="DN39" s="674"/>
      <c r="DO39" s="674"/>
      <c r="DP39" s="674"/>
      <c r="DQ39" s="674"/>
      <c r="DR39" s="674"/>
      <c r="DS39" s="674"/>
      <c r="DT39" s="674"/>
      <c r="DU39" s="674"/>
      <c r="DV39" s="675"/>
      <c r="DW39" s="646" t="s">
        <v>243</v>
      </c>
      <c r="DX39" s="676"/>
      <c r="DY39" s="676"/>
      <c r="DZ39" s="676"/>
      <c r="EA39" s="676"/>
      <c r="EB39" s="676"/>
      <c r="EC39" s="677"/>
    </row>
    <row r="40" spans="2:133" ht="11.25" customHeight="1" x14ac:dyDescent="0.15">
      <c r="AQ40" s="718" t="s">
        <v>343</v>
      </c>
      <c r="AR40" s="719"/>
      <c r="AS40" s="719"/>
      <c r="AT40" s="719"/>
      <c r="AU40" s="719"/>
      <c r="AV40" s="719"/>
      <c r="AW40" s="719"/>
      <c r="AX40" s="719"/>
      <c r="AY40" s="720"/>
      <c r="AZ40" s="641">
        <v>41358</v>
      </c>
      <c r="BA40" s="642"/>
      <c r="BB40" s="642"/>
      <c r="BC40" s="642"/>
      <c r="BD40" s="674"/>
      <c r="BE40" s="674"/>
      <c r="BF40" s="700"/>
      <c r="BG40" s="732"/>
      <c r="BH40" s="733"/>
      <c r="BI40" s="733"/>
      <c r="BJ40" s="733"/>
      <c r="BK40" s="733"/>
      <c r="BL40" s="235"/>
      <c r="BM40" s="657" t="s">
        <v>344</v>
      </c>
      <c r="BN40" s="657"/>
      <c r="BO40" s="657"/>
      <c r="BP40" s="657"/>
      <c r="BQ40" s="657"/>
      <c r="BR40" s="657"/>
      <c r="BS40" s="657"/>
      <c r="BT40" s="657"/>
      <c r="BU40" s="658"/>
      <c r="BV40" s="641" t="s">
        <v>146</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t="s">
        <v>146</v>
      </c>
      <c r="CS40" s="642"/>
      <c r="CT40" s="642"/>
      <c r="CU40" s="642"/>
      <c r="CV40" s="642"/>
      <c r="CW40" s="642"/>
      <c r="CX40" s="642"/>
      <c r="CY40" s="643"/>
      <c r="CZ40" s="646" t="s">
        <v>146</v>
      </c>
      <c r="DA40" s="676"/>
      <c r="DB40" s="676"/>
      <c r="DC40" s="679"/>
      <c r="DD40" s="650" t="s">
        <v>146</v>
      </c>
      <c r="DE40" s="642"/>
      <c r="DF40" s="642"/>
      <c r="DG40" s="642"/>
      <c r="DH40" s="642"/>
      <c r="DI40" s="642"/>
      <c r="DJ40" s="642"/>
      <c r="DK40" s="643"/>
      <c r="DL40" s="650" t="s">
        <v>146</v>
      </c>
      <c r="DM40" s="642"/>
      <c r="DN40" s="642"/>
      <c r="DO40" s="642"/>
      <c r="DP40" s="642"/>
      <c r="DQ40" s="642"/>
      <c r="DR40" s="642"/>
      <c r="DS40" s="642"/>
      <c r="DT40" s="642"/>
      <c r="DU40" s="642"/>
      <c r="DV40" s="643"/>
      <c r="DW40" s="646" t="s">
        <v>146</v>
      </c>
      <c r="DX40" s="676"/>
      <c r="DY40" s="676"/>
      <c r="DZ40" s="676"/>
      <c r="EA40" s="676"/>
      <c r="EB40" s="676"/>
      <c r="EC40" s="677"/>
    </row>
    <row r="41" spans="2:133" ht="11.25" customHeight="1" x14ac:dyDescent="0.15">
      <c r="AQ41" s="728" t="s">
        <v>346</v>
      </c>
      <c r="AR41" s="729"/>
      <c r="AS41" s="729"/>
      <c r="AT41" s="729"/>
      <c r="AU41" s="729"/>
      <c r="AV41" s="729"/>
      <c r="AW41" s="729"/>
      <c r="AX41" s="729"/>
      <c r="AY41" s="730"/>
      <c r="AZ41" s="721">
        <v>118699</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178</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146</v>
      </c>
      <c r="CS41" s="674"/>
      <c r="CT41" s="674"/>
      <c r="CU41" s="674"/>
      <c r="CV41" s="674"/>
      <c r="CW41" s="674"/>
      <c r="CX41" s="674"/>
      <c r="CY41" s="675"/>
      <c r="CZ41" s="646" t="s">
        <v>146</v>
      </c>
      <c r="DA41" s="676"/>
      <c r="DB41" s="676"/>
      <c r="DC41" s="679"/>
      <c r="DD41" s="650" t="s">
        <v>146</v>
      </c>
      <c r="DE41" s="674"/>
      <c r="DF41" s="674"/>
      <c r="DG41" s="674"/>
      <c r="DH41" s="674"/>
      <c r="DI41" s="674"/>
      <c r="DJ41" s="674"/>
      <c r="DK41" s="675"/>
      <c r="DL41" s="739"/>
      <c r="DM41" s="740"/>
      <c r="DN41" s="740"/>
      <c r="DO41" s="740"/>
      <c r="DP41" s="740"/>
      <c r="DQ41" s="740"/>
      <c r="DR41" s="740"/>
      <c r="DS41" s="740"/>
      <c r="DT41" s="740"/>
      <c r="DU41" s="740"/>
      <c r="DV41" s="741"/>
      <c r="DW41" s="736"/>
      <c r="DX41" s="737"/>
      <c r="DY41" s="737"/>
      <c r="DZ41" s="737"/>
      <c r="EA41" s="737"/>
      <c r="EB41" s="737"/>
      <c r="EC41" s="738"/>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877064</v>
      </c>
      <c r="CS42" s="642"/>
      <c r="CT42" s="642"/>
      <c r="CU42" s="642"/>
      <c r="CV42" s="642"/>
      <c r="CW42" s="642"/>
      <c r="CX42" s="642"/>
      <c r="CY42" s="643"/>
      <c r="CZ42" s="646">
        <v>26.9</v>
      </c>
      <c r="DA42" s="647"/>
      <c r="DB42" s="647"/>
      <c r="DC42" s="742"/>
      <c r="DD42" s="650">
        <v>325121</v>
      </c>
      <c r="DE42" s="642"/>
      <c r="DF42" s="642"/>
      <c r="DG42" s="642"/>
      <c r="DH42" s="642"/>
      <c r="DI42" s="642"/>
      <c r="DJ42" s="642"/>
      <c r="DK42" s="643"/>
      <c r="DL42" s="739"/>
      <c r="DM42" s="740"/>
      <c r="DN42" s="740"/>
      <c r="DO42" s="740"/>
      <c r="DP42" s="740"/>
      <c r="DQ42" s="740"/>
      <c r="DR42" s="740"/>
      <c r="DS42" s="740"/>
      <c r="DT42" s="740"/>
      <c r="DU42" s="740"/>
      <c r="DV42" s="741"/>
      <c r="DW42" s="736"/>
      <c r="DX42" s="737"/>
      <c r="DY42" s="737"/>
      <c r="DZ42" s="737"/>
      <c r="EA42" s="737"/>
      <c r="EB42" s="737"/>
      <c r="EC42" s="738"/>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30167</v>
      </c>
      <c r="CS43" s="674"/>
      <c r="CT43" s="674"/>
      <c r="CU43" s="674"/>
      <c r="CV43" s="674"/>
      <c r="CW43" s="674"/>
      <c r="CX43" s="674"/>
      <c r="CY43" s="675"/>
      <c r="CZ43" s="646">
        <v>0.9</v>
      </c>
      <c r="DA43" s="676"/>
      <c r="DB43" s="676"/>
      <c r="DC43" s="679"/>
      <c r="DD43" s="650">
        <v>30167</v>
      </c>
      <c r="DE43" s="674"/>
      <c r="DF43" s="674"/>
      <c r="DG43" s="674"/>
      <c r="DH43" s="674"/>
      <c r="DI43" s="674"/>
      <c r="DJ43" s="674"/>
      <c r="DK43" s="675"/>
      <c r="DL43" s="739"/>
      <c r="DM43" s="740"/>
      <c r="DN43" s="740"/>
      <c r="DO43" s="740"/>
      <c r="DP43" s="740"/>
      <c r="DQ43" s="740"/>
      <c r="DR43" s="740"/>
      <c r="DS43" s="740"/>
      <c r="DT43" s="740"/>
      <c r="DU43" s="740"/>
      <c r="DV43" s="741"/>
      <c r="DW43" s="736"/>
      <c r="DX43" s="737"/>
      <c r="DY43" s="737"/>
      <c r="DZ43" s="737"/>
      <c r="EA43" s="737"/>
      <c r="EB43" s="737"/>
      <c r="EC43" s="738"/>
    </row>
    <row r="44" spans="2:133" ht="11.25" customHeight="1" x14ac:dyDescent="0.15">
      <c r="B44" s="240" t="s">
        <v>353</v>
      </c>
      <c r="CD44" s="753" t="s">
        <v>305</v>
      </c>
      <c r="CE44" s="754"/>
      <c r="CF44" s="638" t="s">
        <v>354</v>
      </c>
      <c r="CG44" s="639"/>
      <c r="CH44" s="639"/>
      <c r="CI44" s="639"/>
      <c r="CJ44" s="639"/>
      <c r="CK44" s="639"/>
      <c r="CL44" s="639"/>
      <c r="CM44" s="639"/>
      <c r="CN44" s="639"/>
      <c r="CO44" s="639"/>
      <c r="CP44" s="639"/>
      <c r="CQ44" s="640"/>
      <c r="CR44" s="641">
        <v>807496</v>
      </c>
      <c r="CS44" s="642"/>
      <c r="CT44" s="642"/>
      <c r="CU44" s="642"/>
      <c r="CV44" s="642"/>
      <c r="CW44" s="642"/>
      <c r="CX44" s="642"/>
      <c r="CY44" s="643"/>
      <c r="CZ44" s="646">
        <v>24.7</v>
      </c>
      <c r="DA44" s="647"/>
      <c r="DB44" s="647"/>
      <c r="DC44" s="742"/>
      <c r="DD44" s="650">
        <v>271640</v>
      </c>
      <c r="DE44" s="642"/>
      <c r="DF44" s="642"/>
      <c r="DG44" s="642"/>
      <c r="DH44" s="642"/>
      <c r="DI44" s="642"/>
      <c r="DJ44" s="642"/>
      <c r="DK44" s="643"/>
      <c r="DL44" s="739"/>
      <c r="DM44" s="740"/>
      <c r="DN44" s="740"/>
      <c r="DO44" s="740"/>
      <c r="DP44" s="740"/>
      <c r="DQ44" s="740"/>
      <c r="DR44" s="740"/>
      <c r="DS44" s="740"/>
      <c r="DT44" s="740"/>
      <c r="DU44" s="740"/>
      <c r="DV44" s="741"/>
      <c r="DW44" s="736"/>
      <c r="DX44" s="737"/>
      <c r="DY44" s="737"/>
      <c r="DZ44" s="737"/>
      <c r="EA44" s="737"/>
      <c r="EB44" s="737"/>
      <c r="EC44" s="738"/>
    </row>
    <row r="45" spans="2:133" ht="11.25" customHeight="1" x14ac:dyDescent="0.15">
      <c r="CD45" s="755"/>
      <c r="CE45" s="756"/>
      <c r="CF45" s="638" t="s">
        <v>355</v>
      </c>
      <c r="CG45" s="639"/>
      <c r="CH45" s="639"/>
      <c r="CI45" s="639"/>
      <c r="CJ45" s="639"/>
      <c r="CK45" s="639"/>
      <c r="CL45" s="639"/>
      <c r="CM45" s="639"/>
      <c r="CN45" s="639"/>
      <c r="CO45" s="639"/>
      <c r="CP45" s="639"/>
      <c r="CQ45" s="640"/>
      <c r="CR45" s="641">
        <v>201236</v>
      </c>
      <c r="CS45" s="674"/>
      <c r="CT45" s="674"/>
      <c r="CU45" s="674"/>
      <c r="CV45" s="674"/>
      <c r="CW45" s="674"/>
      <c r="CX45" s="674"/>
      <c r="CY45" s="675"/>
      <c r="CZ45" s="646">
        <v>6.2</v>
      </c>
      <c r="DA45" s="676"/>
      <c r="DB45" s="676"/>
      <c r="DC45" s="679"/>
      <c r="DD45" s="650">
        <v>39134</v>
      </c>
      <c r="DE45" s="674"/>
      <c r="DF45" s="674"/>
      <c r="DG45" s="674"/>
      <c r="DH45" s="674"/>
      <c r="DI45" s="674"/>
      <c r="DJ45" s="674"/>
      <c r="DK45" s="675"/>
      <c r="DL45" s="739"/>
      <c r="DM45" s="740"/>
      <c r="DN45" s="740"/>
      <c r="DO45" s="740"/>
      <c r="DP45" s="740"/>
      <c r="DQ45" s="740"/>
      <c r="DR45" s="740"/>
      <c r="DS45" s="740"/>
      <c r="DT45" s="740"/>
      <c r="DU45" s="740"/>
      <c r="DV45" s="741"/>
      <c r="DW45" s="736"/>
      <c r="DX45" s="737"/>
      <c r="DY45" s="737"/>
      <c r="DZ45" s="737"/>
      <c r="EA45" s="737"/>
      <c r="EB45" s="737"/>
      <c r="EC45" s="738"/>
    </row>
    <row r="46" spans="2:133" ht="11.25" customHeight="1" x14ac:dyDescent="0.15">
      <c r="CD46" s="755"/>
      <c r="CE46" s="756"/>
      <c r="CF46" s="638" t="s">
        <v>356</v>
      </c>
      <c r="CG46" s="639"/>
      <c r="CH46" s="639"/>
      <c r="CI46" s="639"/>
      <c r="CJ46" s="639"/>
      <c r="CK46" s="639"/>
      <c r="CL46" s="639"/>
      <c r="CM46" s="639"/>
      <c r="CN46" s="639"/>
      <c r="CO46" s="639"/>
      <c r="CP46" s="639"/>
      <c r="CQ46" s="640"/>
      <c r="CR46" s="641">
        <v>605360</v>
      </c>
      <c r="CS46" s="642"/>
      <c r="CT46" s="642"/>
      <c r="CU46" s="642"/>
      <c r="CV46" s="642"/>
      <c r="CW46" s="642"/>
      <c r="CX46" s="642"/>
      <c r="CY46" s="643"/>
      <c r="CZ46" s="646">
        <v>18.5</v>
      </c>
      <c r="DA46" s="647"/>
      <c r="DB46" s="647"/>
      <c r="DC46" s="742"/>
      <c r="DD46" s="650">
        <v>231635</v>
      </c>
      <c r="DE46" s="642"/>
      <c r="DF46" s="642"/>
      <c r="DG46" s="642"/>
      <c r="DH46" s="642"/>
      <c r="DI46" s="642"/>
      <c r="DJ46" s="642"/>
      <c r="DK46" s="643"/>
      <c r="DL46" s="739"/>
      <c r="DM46" s="740"/>
      <c r="DN46" s="740"/>
      <c r="DO46" s="740"/>
      <c r="DP46" s="740"/>
      <c r="DQ46" s="740"/>
      <c r="DR46" s="740"/>
      <c r="DS46" s="740"/>
      <c r="DT46" s="740"/>
      <c r="DU46" s="740"/>
      <c r="DV46" s="741"/>
      <c r="DW46" s="736"/>
      <c r="DX46" s="737"/>
      <c r="DY46" s="737"/>
      <c r="DZ46" s="737"/>
      <c r="EA46" s="737"/>
      <c r="EB46" s="737"/>
      <c r="EC46" s="738"/>
    </row>
    <row r="47" spans="2:133" ht="11.25" customHeight="1" x14ac:dyDescent="0.15">
      <c r="CD47" s="755"/>
      <c r="CE47" s="756"/>
      <c r="CF47" s="638" t="s">
        <v>357</v>
      </c>
      <c r="CG47" s="639"/>
      <c r="CH47" s="639"/>
      <c r="CI47" s="639"/>
      <c r="CJ47" s="639"/>
      <c r="CK47" s="639"/>
      <c r="CL47" s="639"/>
      <c r="CM47" s="639"/>
      <c r="CN47" s="639"/>
      <c r="CO47" s="639"/>
      <c r="CP47" s="639"/>
      <c r="CQ47" s="640"/>
      <c r="CR47" s="641">
        <v>69568</v>
      </c>
      <c r="CS47" s="674"/>
      <c r="CT47" s="674"/>
      <c r="CU47" s="674"/>
      <c r="CV47" s="674"/>
      <c r="CW47" s="674"/>
      <c r="CX47" s="674"/>
      <c r="CY47" s="675"/>
      <c r="CZ47" s="646">
        <v>2.1</v>
      </c>
      <c r="DA47" s="676"/>
      <c r="DB47" s="676"/>
      <c r="DC47" s="679"/>
      <c r="DD47" s="650">
        <v>53481</v>
      </c>
      <c r="DE47" s="674"/>
      <c r="DF47" s="674"/>
      <c r="DG47" s="674"/>
      <c r="DH47" s="674"/>
      <c r="DI47" s="674"/>
      <c r="DJ47" s="674"/>
      <c r="DK47" s="675"/>
      <c r="DL47" s="739"/>
      <c r="DM47" s="740"/>
      <c r="DN47" s="740"/>
      <c r="DO47" s="740"/>
      <c r="DP47" s="740"/>
      <c r="DQ47" s="740"/>
      <c r="DR47" s="740"/>
      <c r="DS47" s="740"/>
      <c r="DT47" s="740"/>
      <c r="DU47" s="740"/>
      <c r="DV47" s="741"/>
      <c r="DW47" s="736"/>
      <c r="DX47" s="737"/>
      <c r="DY47" s="737"/>
      <c r="DZ47" s="737"/>
      <c r="EA47" s="737"/>
      <c r="EB47" s="737"/>
      <c r="EC47" s="738"/>
    </row>
    <row r="48" spans="2:133" x14ac:dyDescent="0.15">
      <c r="CD48" s="757"/>
      <c r="CE48" s="758"/>
      <c r="CF48" s="638" t="s">
        <v>358</v>
      </c>
      <c r="CG48" s="639"/>
      <c r="CH48" s="639"/>
      <c r="CI48" s="639"/>
      <c r="CJ48" s="639"/>
      <c r="CK48" s="639"/>
      <c r="CL48" s="639"/>
      <c r="CM48" s="639"/>
      <c r="CN48" s="639"/>
      <c r="CO48" s="639"/>
      <c r="CP48" s="639"/>
      <c r="CQ48" s="640"/>
      <c r="CR48" s="641" t="s">
        <v>146</v>
      </c>
      <c r="CS48" s="642"/>
      <c r="CT48" s="642"/>
      <c r="CU48" s="642"/>
      <c r="CV48" s="642"/>
      <c r="CW48" s="642"/>
      <c r="CX48" s="642"/>
      <c r="CY48" s="643"/>
      <c r="CZ48" s="646" t="s">
        <v>146</v>
      </c>
      <c r="DA48" s="647"/>
      <c r="DB48" s="647"/>
      <c r="DC48" s="742"/>
      <c r="DD48" s="650" t="s">
        <v>146</v>
      </c>
      <c r="DE48" s="642"/>
      <c r="DF48" s="642"/>
      <c r="DG48" s="642"/>
      <c r="DH48" s="642"/>
      <c r="DI48" s="642"/>
      <c r="DJ48" s="642"/>
      <c r="DK48" s="643"/>
      <c r="DL48" s="739"/>
      <c r="DM48" s="740"/>
      <c r="DN48" s="740"/>
      <c r="DO48" s="740"/>
      <c r="DP48" s="740"/>
      <c r="DQ48" s="740"/>
      <c r="DR48" s="740"/>
      <c r="DS48" s="740"/>
      <c r="DT48" s="740"/>
      <c r="DU48" s="740"/>
      <c r="DV48" s="741"/>
      <c r="DW48" s="736"/>
      <c r="DX48" s="737"/>
      <c r="DY48" s="737"/>
      <c r="DZ48" s="737"/>
      <c r="EA48" s="737"/>
      <c r="EB48" s="737"/>
      <c r="EC48" s="738"/>
    </row>
    <row r="49" spans="82:133" ht="11.25" customHeight="1" x14ac:dyDescent="0.15">
      <c r="CD49" s="686" t="s">
        <v>359</v>
      </c>
      <c r="CE49" s="687"/>
      <c r="CF49" s="687"/>
      <c r="CG49" s="687"/>
      <c r="CH49" s="687"/>
      <c r="CI49" s="687"/>
      <c r="CJ49" s="687"/>
      <c r="CK49" s="687"/>
      <c r="CL49" s="687"/>
      <c r="CM49" s="687"/>
      <c r="CN49" s="687"/>
      <c r="CO49" s="687"/>
      <c r="CP49" s="687"/>
      <c r="CQ49" s="688"/>
      <c r="CR49" s="721">
        <v>3265834</v>
      </c>
      <c r="CS49" s="711"/>
      <c r="CT49" s="711"/>
      <c r="CU49" s="711"/>
      <c r="CV49" s="711"/>
      <c r="CW49" s="711"/>
      <c r="CX49" s="711"/>
      <c r="CY49" s="743"/>
      <c r="CZ49" s="726">
        <v>100</v>
      </c>
      <c r="DA49" s="744"/>
      <c r="DB49" s="744"/>
      <c r="DC49" s="745"/>
      <c r="DD49" s="746">
        <v>2372955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NpSSgd9e92LR4caMgCwTicla7C9FKJp+wOhhJGEKSZZSF+eXChkhgyxCs1sssN4tgjKOlfensYq1hUOqiu6PmA==" saltValue="bsxgsFVTVr1r4wgchs12Sw=="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6"/>
  <sheetViews>
    <sheetView zoomScale="70" zoomScaleNormal="25" zoomScaleSheetLayoutView="70" workbookViewId="0">
      <selection activeCell="Q10" sqref="Q10:U1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382</v>
      </c>
      <c r="C7" s="774"/>
      <c r="D7" s="774"/>
      <c r="E7" s="774"/>
      <c r="F7" s="774"/>
      <c r="G7" s="774"/>
      <c r="H7" s="774"/>
      <c r="I7" s="774"/>
      <c r="J7" s="774"/>
      <c r="K7" s="774"/>
      <c r="L7" s="774"/>
      <c r="M7" s="774"/>
      <c r="N7" s="774"/>
      <c r="O7" s="774"/>
      <c r="P7" s="775"/>
      <c r="Q7" s="776">
        <v>3804</v>
      </c>
      <c r="R7" s="777"/>
      <c r="S7" s="777"/>
      <c r="T7" s="777"/>
      <c r="U7" s="777"/>
      <c r="V7" s="777">
        <v>3177</v>
      </c>
      <c r="W7" s="777"/>
      <c r="X7" s="777"/>
      <c r="Y7" s="777"/>
      <c r="Z7" s="777"/>
      <c r="AA7" s="777">
        <v>627</v>
      </c>
      <c r="AB7" s="777"/>
      <c r="AC7" s="777"/>
      <c r="AD7" s="777"/>
      <c r="AE7" s="778"/>
      <c r="AF7" s="779">
        <v>408</v>
      </c>
      <c r="AG7" s="780"/>
      <c r="AH7" s="780"/>
      <c r="AI7" s="780"/>
      <c r="AJ7" s="781"/>
      <c r="AK7" s="816">
        <v>0</v>
      </c>
      <c r="AL7" s="817"/>
      <c r="AM7" s="817"/>
      <c r="AN7" s="817"/>
      <c r="AO7" s="817"/>
      <c r="AP7" s="817">
        <v>3762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581</v>
      </c>
      <c r="BT7" s="821"/>
      <c r="BU7" s="821"/>
      <c r="BV7" s="821"/>
      <c r="BW7" s="821"/>
      <c r="BX7" s="821"/>
      <c r="BY7" s="821"/>
      <c r="BZ7" s="821"/>
      <c r="CA7" s="821"/>
      <c r="CB7" s="821"/>
      <c r="CC7" s="821"/>
      <c r="CD7" s="821"/>
      <c r="CE7" s="821"/>
      <c r="CF7" s="821"/>
      <c r="CG7" s="822"/>
      <c r="CH7" s="813">
        <v>-1</v>
      </c>
      <c r="CI7" s="814"/>
      <c r="CJ7" s="814"/>
      <c r="CK7" s="814"/>
      <c r="CL7" s="815"/>
      <c r="CM7" s="813">
        <v>5</v>
      </c>
      <c r="CN7" s="814"/>
      <c r="CO7" s="814"/>
      <c r="CP7" s="814"/>
      <c r="CQ7" s="815"/>
      <c r="CR7" s="813">
        <v>5</v>
      </c>
      <c r="CS7" s="814"/>
      <c r="CT7" s="814"/>
      <c r="CU7" s="814"/>
      <c r="CV7" s="815"/>
      <c r="CW7" s="813" t="s">
        <v>565</v>
      </c>
      <c r="CX7" s="814"/>
      <c r="CY7" s="814"/>
      <c r="CZ7" s="814"/>
      <c r="DA7" s="815"/>
      <c r="DB7" s="813" t="s">
        <v>565</v>
      </c>
      <c r="DC7" s="814"/>
      <c r="DD7" s="814"/>
      <c r="DE7" s="814"/>
      <c r="DF7" s="815"/>
      <c r="DG7" s="813" t="s">
        <v>565</v>
      </c>
      <c r="DH7" s="814"/>
      <c r="DI7" s="814"/>
      <c r="DJ7" s="814"/>
      <c r="DK7" s="815"/>
      <c r="DL7" s="813" t="s">
        <v>565</v>
      </c>
      <c r="DM7" s="814"/>
      <c r="DN7" s="814"/>
      <c r="DO7" s="814"/>
      <c r="DP7" s="815"/>
      <c r="DQ7" s="813" t="s">
        <v>565</v>
      </c>
      <c r="DR7" s="814"/>
      <c r="DS7" s="814"/>
      <c r="DT7" s="814"/>
      <c r="DU7" s="815"/>
      <c r="DV7" s="794"/>
      <c r="DW7" s="795"/>
      <c r="DX7" s="795"/>
      <c r="DY7" s="795"/>
      <c r="DZ7" s="796"/>
      <c r="EA7" s="254"/>
    </row>
    <row r="8" spans="1:131" s="255" customFormat="1" ht="26.25" customHeight="1" x14ac:dyDescent="0.15">
      <c r="A8" s="261">
        <v>2</v>
      </c>
      <c r="B8" s="797" t="s">
        <v>383</v>
      </c>
      <c r="C8" s="798"/>
      <c r="D8" s="798"/>
      <c r="E8" s="798"/>
      <c r="F8" s="798"/>
      <c r="G8" s="798"/>
      <c r="H8" s="798"/>
      <c r="I8" s="798"/>
      <c r="J8" s="798"/>
      <c r="K8" s="798"/>
      <c r="L8" s="798"/>
      <c r="M8" s="798"/>
      <c r="N8" s="798"/>
      <c r="O8" s="798"/>
      <c r="P8" s="799"/>
      <c r="Q8" s="800">
        <v>98</v>
      </c>
      <c r="R8" s="801"/>
      <c r="S8" s="801"/>
      <c r="T8" s="801"/>
      <c r="U8" s="801"/>
      <c r="V8" s="801">
        <v>89</v>
      </c>
      <c r="W8" s="801"/>
      <c r="X8" s="801"/>
      <c r="Y8" s="801"/>
      <c r="Z8" s="801"/>
      <c r="AA8" s="801">
        <v>9</v>
      </c>
      <c r="AB8" s="801"/>
      <c r="AC8" s="801"/>
      <c r="AD8" s="801"/>
      <c r="AE8" s="802"/>
      <c r="AF8" s="803">
        <v>9</v>
      </c>
      <c r="AG8" s="804"/>
      <c r="AH8" s="804"/>
      <c r="AI8" s="804"/>
      <c r="AJ8" s="805"/>
      <c r="AK8" s="806">
        <v>1</v>
      </c>
      <c r="AL8" s="807"/>
      <c r="AM8" s="807"/>
      <c r="AN8" s="807"/>
      <c r="AO8" s="807"/>
      <c r="AP8" s="807">
        <v>3</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t="s">
        <v>384</v>
      </c>
      <c r="C9" s="798"/>
      <c r="D9" s="798"/>
      <c r="E9" s="798"/>
      <c r="F9" s="798"/>
      <c r="G9" s="798"/>
      <c r="H9" s="798"/>
      <c r="I9" s="798"/>
      <c r="J9" s="798"/>
      <c r="K9" s="798"/>
      <c r="L9" s="798"/>
      <c r="M9" s="798"/>
      <c r="N9" s="798"/>
      <c r="O9" s="798"/>
      <c r="P9" s="799"/>
      <c r="Q9" s="800">
        <v>3</v>
      </c>
      <c r="R9" s="801"/>
      <c r="S9" s="801"/>
      <c r="T9" s="801"/>
      <c r="U9" s="801"/>
      <c r="V9" s="801">
        <v>3</v>
      </c>
      <c r="W9" s="801"/>
      <c r="X9" s="801"/>
      <c r="Y9" s="801"/>
      <c r="Z9" s="801"/>
      <c r="AA9" s="801" t="s">
        <v>565</v>
      </c>
      <c r="AB9" s="801"/>
      <c r="AC9" s="801"/>
      <c r="AD9" s="801"/>
      <c r="AE9" s="802"/>
      <c r="AF9" s="803" t="s">
        <v>565</v>
      </c>
      <c r="AG9" s="804"/>
      <c r="AH9" s="804"/>
      <c r="AI9" s="804"/>
      <c r="AJ9" s="805"/>
      <c r="AK9" s="806">
        <v>2</v>
      </c>
      <c r="AL9" s="807"/>
      <c r="AM9" s="807"/>
      <c r="AN9" s="807"/>
      <c r="AO9" s="807"/>
      <c r="AP9" s="807" t="s">
        <v>565</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3902</v>
      </c>
      <c r="R23" s="836"/>
      <c r="S23" s="836"/>
      <c r="T23" s="836"/>
      <c r="U23" s="836"/>
      <c r="V23" s="836">
        <v>3266</v>
      </c>
      <c r="W23" s="836"/>
      <c r="X23" s="836"/>
      <c r="Y23" s="836"/>
      <c r="Z23" s="836"/>
      <c r="AA23" s="836">
        <v>636</v>
      </c>
      <c r="AB23" s="836"/>
      <c r="AC23" s="836"/>
      <c r="AD23" s="836"/>
      <c r="AE23" s="837"/>
      <c r="AF23" s="838">
        <v>417</v>
      </c>
      <c r="AG23" s="836"/>
      <c r="AH23" s="836"/>
      <c r="AI23" s="836"/>
      <c r="AJ23" s="839"/>
      <c r="AK23" s="840"/>
      <c r="AL23" s="841"/>
      <c r="AM23" s="841"/>
      <c r="AN23" s="841"/>
      <c r="AO23" s="841"/>
      <c r="AP23" s="836">
        <v>3765</v>
      </c>
      <c r="AQ23" s="836"/>
      <c r="AR23" s="836"/>
      <c r="AS23" s="836"/>
      <c r="AT23" s="836"/>
      <c r="AU23" s="842"/>
      <c r="AV23" s="842"/>
      <c r="AW23" s="842"/>
      <c r="AX23" s="842"/>
      <c r="AY23" s="843"/>
      <c r="AZ23" s="851" t="s">
        <v>146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4">
        <v>582</v>
      </c>
      <c r="R28" s="865"/>
      <c r="S28" s="865"/>
      <c r="T28" s="865"/>
      <c r="U28" s="865"/>
      <c r="V28" s="865">
        <v>574</v>
      </c>
      <c r="W28" s="865"/>
      <c r="X28" s="865"/>
      <c r="Y28" s="865"/>
      <c r="Z28" s="865"/>
      <c r="AA28" s="865">
        <v>8</v>
      </c>
      <c r="AB28" s="865"/>
      <c r="AC28" s="865"/>
      <c r="AD28" s="865"/>
      <c r="AE28" s="866"/>
      <c r="AF28" s="867">
        <v>8</v>
      </c>
      <c r="AG28" s="865"/>
      <c r="AH28" s="865"/>
      <c r="AI28" s="865"/>
      <c r="AJ28" s="868"/>
      <c r="AK28" s="869">
        <v>37</v>
      </c>
      <c r="AL28" s="860"/>
      <c r="AM28" s="860"/>
      <c r="AN28" s="860"/>
      <c r="AO28" s="860"/>
      <c r="AP28" s="860" t="s">
        <v>565</v>
      </c>
      <c r="AQ28" s="860"/>
      <c r="AR28" s="860"/>
      <c r="AS28" s="860"/>
      <c r="AT28" s="860"/>
      <c r="AU28" s="860" t="s">
        <v>565</v>
      </c>
      <c r="AV28" s="860"/>
      <c r="AW28" s="860"/>
      <c r="AX28" s="860"/>
      <c r="AY28" s="860"/>
      <c r="AZ28" s="861" t="s">
        <v>565</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00">
        <v>402</v>
      </c>
      <c r="R29" s="801"/>
      <c r="S29" s="801"/>
      <c r="T29" s="801"/>
      <c r="U29" s="801"/>
      <c r="V29" s="801">
        <v>400</v>
      </c>
      <c r="W29" s="801"/>
      <c r="X29" s="801"/>
      <c r="Y29" s="801"/>
      <c r="Z29" s="801"/>
      <c r="AA29" s="801">
        <v>2</v>
      </c>
      <c r="AB29" s="801"/>
      <c r="AC29" s="801"/>
      <c r="AD29" s="801"/>
      <c r="AE29" s="802"/>
      <c r="AF29" s="803">
        <v>2</v>
      </c>
      <c r="AG29" s="804"/>
      <c r="AH29" s="804"/>
      <c r="AI29" s="804"/>
      <c r="AJ29" s="805"/>
      <c r="AK29" s="872">
        <v>68</v>
      </c>
      <c r="AL29" s="873"/>
      <c r="AM29" s="873"/>
      <c r="AN29" s="873"/>
      <c r="AO29" s="873"/>
      <c r="AP29" s="873" t="s">
        <v>565</v>
      </c>
      <c r="AQ29" s="873"/>
      <c r="AR29" s="873"/>
      <c r="AS29" s="873"/>
      <c r="AT29" s="873"/>
      <c r="AU29" s="873" t="s">
        <v>565</v>
      </c>
      <c r="AV29" s="873"/>
      <c r="AW29" s="873"/>
      <c r="AX29" s="873"/>
      <c r="AY29" s="873"/>
      <c r="AZ29" s="874" t="s">
        <v>565</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00">
        <v>42</v>
      </c>
      <c r="R30" s="801"/>
      <c r="S30" s="801"/>
      <c r="T30" s="801"/>
      <c r="U30" s="801"/>
      <c r="V30" s="801">
        <v>42</v>
      </c>
      <c r="W30" s="801"/>
      <c r="X30" s="801"/>
      <c r="Y30" s="801"/>
      <c r="Z30" s="801"/>
      <c r="AA30" s="801">
        <v>0</v>
      </c>
      <c r="AB30" s="801"/>
      <c r="AC30" s="801"/>
      <c r="AD30" s="801"/>
      <c r="AE30" s="802"/>
      <c r="AF30" s="803">
        <v>0</v>
      </c>
      <c r="AG30" s="804"/>
      <c r="AH30" s="804"/>
      <c r="AI30" s="804"/>
      <c r="AJ30" s="805"/>
      <c r="AK30" s="872">
        <v>13</v>
      </c>
      <c r="AL30" s="873"/>
      <c r="AM30" s="873"/>
      <c r="AN30" s="873"/>
      <c r="AO30" s="873"/>
      <c r="AP30" s="873" t="s">
        <v>565</v>
      </c>
      <c r="AQ30" s="873"/>
      <c r="AR30" s="873"/>
      <c r="AS30" s="873"/>
      <c r="AT30" s="873"/>
      <c r="AU30" s="873" t="s">
        <v>565</v>
      </c>
      <c r="AV30" s="873"/>
      <c r="AW30" s="873"/>
      <c r="AX30" s="873"/>
      <c r="AY30" s="873"/>
      <c r="AZ30" s="874" t="s">
        <v>565</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401</v>
      </c>
      <c r="C31" s="798"/>
      <c r="D31" s="798"/>
      <c r="E31" s="798"/>
      <c r="F31" s="798"/>
      <c r="G31" s="798"/>
      <c r="H31" s="798"/>
      <c r="I31" s="798"/>
      <c r="J31" s="798"/>
      <c r="K31" s="798"/>
      <c r="L31" s="798"/>
      <c r="M31" s="798"/>
      <c r="N31" s="798"/>
      <c r="O31" s="798"/>
      <c r="P31" s="799"/>
      <c r="Q31" s="800">
        <v>107</v>
      </c>
      <c r="R31" s="801"/>
      <c r="S31" s="801"/>
      <c r="T31" s="801"/>
      <c r="U31" s="801"/>
      <c r="V31" s="801">
        <v>89</v>
      </c>
      <c r="W31" s="801"/>
      <c r="X31" s="801"/>
      <c r="Y31" s="801"/>
      <c r="Z31" s="801"/>
      <c r="AA31" s="801">
        <v>18</v>
      </c>
      <c r="AB31" s="801"/>
      <c r="AC31" s="801"/>
      <c r="AD31" s="801"/>
      <c r="AE31" s="802"/>
      <c r="AF31" s="803">
        <v>18</v>
      </c>
      <c r="AG31" s="804"/>
      <c r="AH31" s="804"/>
      <c r="AI31" s="804"/>
      <c r="AJ31" s="805"/>
      <c r="AK31" s="872">
        <v>23</v>
      </c>
      <c r="AL31" s="873"/>
      <c r="AM31" s="873"/>
      <c r="AN31" s="873"/>
      <c r="AO31" s="873"/>
      <c r="AP31" s="873">
        <v>218</v>
      </c>
      <c r="AQ31" s="873"/>
      <c r="AR31" s="873"/>
      <c r="AS31" s="873"/>
      <c r="AT31" s="873"/>
      <c r="AU31" s="873">
        <v>111</v>
      </c>
      <c r="AV31" s="873"/>
      <c r="AW31" s="873"/>
      <c r="AX31" s="873"/>
      <c r="AY31" s="873"/>
      <c r="AZ31" s="874" t="s">
        <v>565</v>
      </c>
      <c r="BA31" s="874"/>
      <c r="BB31" s="874"/>
      <c r="BC31" s="874"/>
      <c r="BD31" s="874"/>
      <c r="BE31" s="870" t="s">
        <v>402</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403</v>
      </c>
      <c r="C32" s="798"/>
      <c r="D32" s="798"/>
      <c r="E32" s="798"/>
      <c r="F32" s="798"/>
      <c r="G32" s="798"/>
      <c r="H32" s="798"/>
      <c r="I32" s="798"/>
      <c r="J32" s="798"/>
      <c r="K32" s="798"/>
      <c r="L32" s="798"/>
      <c r="M32" s="798"/>
      <c r="N32" s="798"/>
      <c r="O32" s="798"/>
      <c r="P32" s="799"/>
      <c r="Q32" s="800">
        <v>144</v>
      </c>
      <c r="R32" s="801"/>
      <c r="S32" s="801"/>
      <c r="T32" s="801"/>
      <c r="U32" s="801"/>
      <c r="V32" s="801">
        <v>143</v>
      </c>
      <c r="W32" s="801"/>
      <c r="X32" s="801"/>
      <c r="Y32" s="801"/>
      <c r="Z32" s="801"/>
      <c r="AA32" s="801">
        <v>1</v>
      </c>
      <c r="AB32" s="801"/>
      <c r="AC32" s="801"/>
      <c r="AD32" s="801"/>
      <c r="AE32" s="802"/>
      <c r="AF32" s="803">
        <v>1</v>
      </c>
      <c r="AG32" s="804"/>
      <c r="AH32" s="804"/>
      <c r="AI32" s="804"/>
      <c r="AJ32" s="805"/>
      <c r="AK32" s="872">
        <v>89</v>
      </c>
      <c r="AL32" s="873"/>
      <c r="AM32" s="873"/>
      <c r="AN32" s="873"/>
      <c r="AO32" s="873"/>
      <c r="AP32" s="873">
        <v>308</v>
      </c>
      <c r="AQ32" s="873"/>
      <c r="AR32" s="873"/>
      <c r="AS32" s="873"/>
      <c r="AT32" s="873"/>
      <c r="AU32" s="873">
        <v>308</v>
      </c>
      <c r="AV32" s="873"/>
      <c r="AW32" s="873"/>
      <c r="AX32" s="873"/>
      <c r="AY32" s="873"/>
      <c r="AZ32" s="874" t="s">
        <v>565</v>
      </c>
      <c r="BA32" s="874"/>
      <c r="BB32" s="874"/>
      <c r="BC32" s="874"/>
      <c r="BD32" s="874"/>
      <c r="BE32" s="870" t="s">
        <v>402</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404</v>
      </c>
      <c r="C33" s="798"/>
      <c r="D33" s="798"/>
      <c r="E33" s="798"/>
      <c r="F33" s="798"/>
      <c r="G33" s="798"/>
      <c r="H33" s="798"/>
      <c r="I33" s="798"/>
      <c r="J33" s="798"/>
      <c r="K33" s="798"/>
      <c r="L33" s="798"/>
      <c r="M33" s="798"/>
      <c r="N33" s="798"/>
      <c r="O33" s="798"/>
      <c r="P33" s="799"/>
      <c r="Q33" s="800">
        <v>11</v>
      </c>
      <c r="R33" s="801"/>
      <c r="S33" s="801"/>
      <c r="T33" s="801"/>
      <c r="U33" s="801"/>
      <c r="V33" s="801">
        <v>11</v>
      </c>
      <c r="W33" s="801"/>
      <c r="X33" s="801"/>
      <c r="Y33" s="801"/>
      <c r="Z33" s="801"/>
      <c r="AA33" s="801">
        <v>0</v>
      </c>
      <c r="AB33" s="801"/>
      <c r="AC33" s="801"/>
      <c r="AD33" s="801"/>
      <c r="AE33" s="802"/>
      <c r="AF33" s="803">
        <v>1</v>
      </c>
      <c r="AG33" s="804"/>
      <c r="AH33" s="804"/>
      <c r="AI33" s="804"/>
      <c r="AJ33" s="805"/>
      <c r="AK33" s="872">
        <v>11</v>
      </c>
      <c r="AL33" s="873"/>
      <c r="AM33" s="873"/>
      <c r="AN33" s="873"/>
      <c r="AO33" s="873"/>
      <c r="AP33" s="873" t="s">
        <v>565</v>
      </c>
      <c r="AQ33" s="873"/>
      <c r="AR33" s="873"/>
      <c r="AS33" s="873"/>
      <c r="AT33" s="873"/>
      <c r="AU33" s="873" t="s">
        <v>565</v>
      </c>
      <c r="AV33" s="873"/>
      <c r="AW33" s="873"/>
      <c r="AX33" s="873"/>
      <c r="AY33" s="873"/>
      <c r="AZ33" s="874" t="s">
        <v>565</v>
      </c>
      <c r="BA33" s="874"/>
      <c r="BB33" s="874"/>
      <c r="BC33" s="874"/>
      <c r="BD33" s="874"/>
      <c r="BE33" s="870" t="s">
        <v>402</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29</v>
      </c>
      <c r="AG63" s="884"/>
      <c r="AH63" s="884"/>
      <c r="AI63" s="884"/>
      <c r="AJ63" s="885"/>
      <c r="AK63" s="886"/>
      <c r="AL63" s="881"/>
      <c r="AM63" s="881"/>
      <c r="AN63" s="881"/>
      <c r="AO63" s="881"/>
      <c r="AP63" s="884">
        <v>526</v>
      </c>
      <c r="AQ63" s="884"/>
      <c r="AR63" s="884"/>
      <c r="AS63" s="884"/>
      <c r="AT63" s="884"/>
      <c r="AU63" s="884">
        <v>419</v>
      </c>
      <c r="AV63" s="884"/>
      <c r="AW63" s="884"/>
      <c r="AX63" s="884"/>
      <c r="AY63" s="884"/>
      <c r="AZ63" s="888"/>
      <c r="BA63" s="888"/>
      <c r="BB63" s="888"/>
      <c r="BC63" s="888"/>
      <c r="BD63" s="888"/>
      <c r="BE63" s="889"/>
      <c r="BF63" s="889"/>
      <c r="BG63" s="889"/>
      <c r="BH63" s="889"/>
      <c r="BI63" s="890"/>
      <c r="BJ63" s="891" t="s">
        <v>146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408</v>
      </c>
      <c r="B66" s="783"/>
      <c r="C66" s="783"/>
      <c r="D66" s="783"/>
      <c r="E66" s="783"/>
      <c r="F66" s="783"/>
      <c r="G66" s="783"/>
      <c r="H66" s="783"/>
      <c r="I66" s="783"/>
      <c r="J66" s="783"/>
      <c r="K66" s="783"/>
      <c r="L66" s="783"/>
      <c r="M66" s="783"/>
      <c r="N66" s="783"/>
      <c r="O66" s="783"/>
      <c r="P66" s="784"/>
      <c r="Q66" s="759" t="s">
        <v>409</v>
      </c>
      <c r="R66" s="760"/>
      <c r="S66" s="760"/>
      <c r="T66" s="760"/>
      <c r="U66" s="761"/>
      <c r="V66" s="759" t="s">
        <v>391</v>
      </c>
      <c r="W66" s="760"/>
      <c r="X66" s="760"/>
      <c r="Y66" s="760"/>
      <c r="Z66" s="761"/>
      <c r="AA66" s="759" t="s">
        <v>410</v>
      </c>
      <c r="AB66" s="760"/>
      <c r="AC66" s="760"/>
      <c r="AD66" s="760"/>
      <c r="AE66" s="761"/>
      <c r="AF66" s="894" t="s">
        <v>393</v>
      </c>
      <c r="AG66" s="855"/>
      <c r="AH66" s="855"/>
      <c r="AI66" s="855"/>
      <c r="AJ66" s="895"/>
      <c r="AK66" s="759" t="s">
        <v>394</v>
      </c>
      <c r="AL66" s="783"/>
      <c r="AM66" s="783"/>
      <c r="AN66" s="783"/>
      <c r="AO66" s="784"/>
      <c r="AP66" s="759" t="s">
        <v>411</v>
      </c>
      <c r="AQ66" s="760"/>
      <c r="AR66" s="760"/>
      <c r="AS66" s="760"/>
      <c r="AT66" s="761"/>
      <c r="AU66" s="759" t="s">
        <v>412</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566</v>
      </c>
      <c r="C68" s="912"/>
      <c r="D68" s="912"/>
      <c r="E68" s="912"/>
      <c r="F68" s="912"/>
      <c r="G68" s="912"/>
      <c r="H68" s="912"/>
      <c r="I68" s="912"/>
      <c r="J68" s="912"/>
      <c r="K68" s="912"/>
      <c r="L68" s="912"/>
      <c r="M68" s="912"/>
      <c r="N68" s="912"/>
      <c r="O68" s="912"/>
      <c r="P68" s="913"/>
      <c r="Q68" s="914"/>
      <c r="R68" s="908"/>
      <c r="S68" s="908"/>
      <c r="T68" s="908"/>
      <c r="U68" s="908"/>
      <c r="V68" s="908"/>
      <c r="W68" s="908"/>
      <c r="X68" s="908"/>
      <c r="Y68" s="908"/>
      <c r="Z68" s="908"/>
      <c r="AA68" s="908"/>
      <c r="AB68" s="908"/>
      <c r="AC68" s="908"/>
      <c r="AD68" s="908"/>
      <c r="AE68" s="908"/>
      <c r="AF68" s="908">
        <v>1</v>
      </c>
      <c r="AG68" s="908"/>
      <c r="AH68" s="908"/>
      <c r="AI68" s="908"/>
      <c r="AJ68" s="908"/>
      <c r="AK68" s="908"/>
      <c r="AL68" s="908"/>
      <c r="AM68" s="908"/>
      <c r="AN68" s="908"/>
      <c r="AO68" s="908"/>
      <c r="AP68" s="908" t="s">
        <v>565</v>
      </c>
      <c r="AQ68" s="908"/>
      <c r="AR68" s="908"/>
      <c r="AS68" s="908"/>
      <c r="AT68" s="908"/>
      <c r="AU68" s="908" t="s">
        <v>565</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567</v>
      </c>
      <c r="C69" s="916"/>
      <c r="D69" s="916"/>
      <c r="E69" s="916"/>
      <c r="F69" s="916"/>
      <c r="G69" s="916"/>
      <c r="H69" s="916"/>
      <c r="I69" s="916"/>
      <c r="J69" s="916"/>
      <c r="K69" s="916"/>
      <c r="L69" s="916"/>
      <c r="M69" s="916"/>
      <c r="N69" s="916"/>
      <c r="O69" s="916"/>
      <c r="P69" s="917"/>
      <c r="Q69" s="918"/>
      <c r="R69" s="873"/>
      <c r="S69" s="873"/>
      <c r="T69" s="873"/>
      <c r="U69" s="873"/>
      <c r="V69" s="873"/>
      <c r="W69" s="873"/>
      <c r="X69" s="873"/>
      <c r="Y69" s="873"/>
      <c r="Z69" s="873"/>
      <c r="AA69" s="873"/>
      <c r="AB69" s="873"/>
      <c r="AC69" s="873"/>
      <c r="AD69" s="873"/>
      <c r="AE69" s="873"/>
      <c r="AF69" s="873">
        <v>3</v>
      </c>
      <c r="AG69" s="873"/>
      <c r="AH69" s="873"/>
      <c r="AI69" s="873"/>
      <c r="AJ69" s="873"/>
      <c r="AK69" s="873"/>
      <c r="AL69" s="873"/>
      <c r="AM69" s="873"/>
      <c r="AN69" s="873"/>
      <c r="AO69" s="873"/>
      <c r="AP69" s="873">
        <v>8</v>
      </c>
      <c r="AQ69" s="873"/>
      <c r="AR69" s="873"/>
      <c r="AS69" s="873"/>
      <c r="AT69" s="873"/>
      <c r="AU69" s="873">
        <v>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568</v>
      </c>
      <c r="C70" s="916"/>
      <c r="D70" s="916"/>
      <c r="E70" s="916"/>
      <c r="F70" s="916"/>
      <c r="G70" s="916"/>
      <c r="H70" s="916"/>
      <c r="I70" s="916"/>
      <c r="J70" s="916"/>
      <c r="K70" s="916"/>
      <c r="L70" s="916"/>
      <c r="M70" s="916"/>
      <c r="N70" s="916"/>
      <c r="O70" s="916"/>
      <c r="P70" s="917"/>
      <c r="Q70" s="918"/>
      <c r="R70" s="873"/>
      <c r="S70" s="873"/>
      <c r="T70" s="873"/>
      <c r="U70" s="873"/>
      <c r="V70" s="873"/>
      <c r="W70" s="873"/>
      <c r="X70" s="873"/>
      <c r="Y70" s="873"/>
      <c r="Z70" s="873"/>
      <c r="AA70" s="873"/>
      <c r="AB70" s="873"/>
      <c r="AC70" s="873"/>
      <c r="AD70" s="873"/>
      <c r="AE70" s="873"/>
      <c r="AF70" s="873">
        <v>2</v>
      </c>
      <c r="AG70" s="873"/>
      <c r="AH70" s="873"/>
      <c r="AI70" s="873"/>
      <c r="AJ70" s="873"/>
      <c r="AK70" s="873"/>
      <c r="AL70" s="873"/>
      <c r="AM70" s="873"/>
      <c r="AN70" s="873"/>
      <c r="AO70" s="873"/>
      <c r="AP70" s="873" t="s">
        <v>565</v>
      </c>
      <c r="AQ70" s="873"/>
      <c r="AR70" s="873"/>
      <c r="AS70" s="873"/>
      <c r="AT70" s="873"/>
      <c r="AU70" s="873" t="s">
        <v>565</v>
      </c>
      <c r="AV70" s="873"/>
      <c r="AW70" s="873"/>
      <c r="AX70" s="873"/>
      <c r="AY70" s="873"/>
      <c r="AZ70" s="919" t="s">
        <v>580</v>
      </c>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569</v>
      </c>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v>1</v>
      </c>
      <c r="AG71" s="873"/>
      <c r="AH71" s="873"/>
      <c r="AI71" s="873"/>
      <c r="AJ71" s="873"/>
      <c r="AK71" s="873"/>
      <c r="AL71" s="873"/>
      <c r="AM71" s="873"/>
      <c r="AN71" s="873"/>
      <c r="AO71" s="873"/>
      <c r="AP71" s="873" t="s">
        <v>565</v>
      </c>
      <c r="AQ71" s="873"/>
      <c r="AR71" s="873"/>
      <c r="AS71" s="873"/>
      <c r="AT71" s="873"/>
      <c r="AU71" s="873" t="s">
        <v>565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570</v>
      </c>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v>0</v>
      </c>
      <c r="AG72" s="873"/>
      <c r="AH72" s="873"/>
      <c r="AI72" s="873"/>
      <c r="AJ72" s="873"/>
      <c r="AK72" s="873"/>
      <c r="AL72" s="873"/>
      <c r="AM72" s="873"/>
      <c r="AN72" s="873"/>
      <c r="AO72" s="873"/>
      <c r="AP72" s="873">
        <v>32</v>
      </c>
      <c r="AQ72" s="873"/>
      <c r="AR72" s="873"/>
      <c r="AS72" s="873"/>
      <c r="AT72" s="873"/>
      <c r="AU72" s="873">
        <v>0</v>
      </c>
      <c r="AV72" s="873"/>
      <c r="AW72" s="873"/>
      <c r="AX72" s="873"/>
      <c r="AY72" s="873"/>
      <c r="AZ72" s="919" t="s">
        <v>580</v>
      </c>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571</v>
      </c>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v>0</v>
      </c>
      <c r="AG73" s="873"/>
      <c r="AH73" s="873"/>
      <c r="AI73" s="873"/>
      <c r="AJ73" s="873"/>
      <c r="AK73" s="873"/>
      <c r="AL73" s="873"/>
      <c r="AM73" s="873"/>
      <c r="AN73" s="873"/>
      <c r="AO73" s="873"/>
      <c r="AP73" s="873" t="s">
        <v>565</v>
      </c>
      <c r="AQ73" s="873"/>
      <c r="AR73" s="873"/>
      <c r="AS73" s="873"/>
      <c r="AT73" s="873"/>
      <c r="AU73" s="873" t="s">
        <v>565</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572</v>
      </c>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v>7</v>
      </c>
      <c r="AG74" s="873"/>
      <c r="AH74" s="873"/>
      <c r="AI74" s="873"/>
      <c r="AJ74" s="873"/>
      <c r="AK74" s="873"/>
      <c r="AL74" s="873"/>
      <c r="AM74" s="873"/>
      <c r="AN74" s="873"/>
      <c r="AO74" s="873"/>
      <c r="AP74" s="873" t="s">
        <v>565</v>
      </c>
      <c r="AQ74" s="873"/>
      <c r="AR74" s="873"/>
      <c r="AS74" s="873"/>
      <c r="AT74" s="873"/>
      <c r="AU74" s="873" t="s">
        <v>565</v>
      </c>
      <c r="AV74" s="873"/>
      <c r="AW74" s="873"/>
      <c r="AX74" s="873"/>
      <c r="AY74" s="873"/>
      <c r="AZ74" s="919" t="s">
        <v>580</v>
      </c>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573</v>
      </c>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v>135</v>
      </c>
      <c r="AG75" s="922"/>
      <c r="AH75" s="922"/>
      <c r="AI75" s="922"/>
      <c r="AJ75" s="872"/>
      <c r="AK75" s="923"/>
      <c r="AL75" s="922"/>
      <c r="AM75" s="922"/>
      <c r="AN75" s="922"/>
      <c r="AO75" s="872"/>
      <c r="AP75" s="873" t="s">
        <v>565</v>
      </c>
      <c r="AQ75" s="873"/>
      <c r="AR75" s="873"/>
      <c r="AS75" s="873"/>
      <c r="AT75" s="873"/>
      <c r="AU75" s="873" t="s">
        <v>565</v>
      </c>
      <c r="AV75" s="873"/>
      <c r="AW75" s="873"/>
      <c r="AX75" s="873"/>
      <c r="AY75" s="873"/>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574</v>
      </c>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v>13586</v>
      </c>
      <c r="AG76" s="922"/>
      <c r="AH76" s="922"/>
      <c r="AI76" s="922"/>
      <c r="AJ76" s="872"/>
      <c r="AK76" s="923"/>
      <c r="AL76" s="922"/>
      <c r="AM76" s="922"/>
      <c r="AN76" s="922"/>
      <c r="AO76" s="872"/>
      <c r="AP76" s="873" t="s">
        <v>565</v>
      </c>
      <c r="AQ76" s="873"/>
      <c r="AR76" s="873"/>
      <c r="AS76" s="873"/>
      <c r="AT76" s="873"/>
      <c r="AU76" s="873" t="s">
        <v>565</v>
      </c>
      <c r="AV76" s="873"/>
      <c r="AW76" s="873"/>
      <c r="AX76" s="873"/>
      <c r="AY76" s="873"/>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575</v>
      </c>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v>47</v>
      </c>
      <c r="AG77" s="922"/>
      <c r="AH77" s="922"/>
      <c r="AI77" s="922"/>
      <c r="AJ77" s="872"/>
      <c r="AK77" s="923"/>
      <c r="AL77" s="922"/>
      <c r="AM77" s="922"/>
      <c r="AN77" s="922"/>
      <c r="AO77" s="872"/>
      <c r="AP77" s="873" t="s">
        <v>565</v>
      </c>
      <c r="AQ77" s="873"/>
      <c r="AR77" s="873"/>
      <c r="AS77" s="873"/>
      <c r="AT77" s="873"/>
      <c r="AU77" s="873" t="s">
        <v>565</v>
      </c>
      <c r="AV77" s="873"/>
      <c r="AW77" s="873"/>
      <c r="AX77" s="873"/>
      <c r="AY77" s="873"/>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576</v>
      </c>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v>277</v>
      </c>
      <c r="AG78" s="873"/>
      <c r="AH78" s="873"/>
      <c r="AI78" s="873"/>
      <c r="AJ78" s="873"/>
      <c r="AK78" s="873"/>
      <c r="AL78" s="873"/>
      <c r="AM78" s="873"/>
      <c r="AN78" s="873"/>
      <c r="AO78" s="873"/>
      <c r="AP78" s="873" t="s">
        <v>565</v>
      </c>
      <c r="AQ78" s="873"/>
      <c r="AR78" s="873"/>
      <c r="AS78" s="873"/>
      <c r="AT78" s="873"/>
      <c r="AU78" s="873" t="s">
        <v>565</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577</v>
      </c>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v>3</v>
      </c>
      <c r="AG79" s="873"/>
      <c r="AH79" s="873"/>
      <c r="AI79" s="873"/>
      <c r="AJ79" s="873"/>
      <c r="AK79" s="873"/>
      <c r="AL79" s="873"/>
      <c r="AM79" s="873"/>
      <c r="AN79" s="873"/>
      <c r="AO79" s="873"/>
      <c r="AP79" s="873" t="s">
        <v>565</v>
      </c>
      <c r="AQ79" s="873"/>
      <c r="AR79" s="873"/>
      <c r="AS79" s="873"/>
      <c r="AT79" s="873"/>
      <c r="AU79" s="873" t="s">
        <v>565</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578</v>
      </c>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v>16</v>
      </c>
      <c r="AG80" s="873"/>
      <c r="AH80" s="873"/>
      <c r="AI80" s="873"/>
      <c r="AJ80" s="873"/>
      <c r="AK80" s="873"/>
      <c r="AL80" s="873"/>
      <c r="AM80" s="873"/>
      <c r="AN80" s="873"/>
      <c r="AO80" s="873"/>
      <c r="AP80" s="873" t="s">
        <v>565</v>
      </c>
      <c r="AQ80" s="873"/>
      <c r="AR80" s="873"/>
      <c r="AS80" s="873"/>
      <c r="AT80" s="873"/>
      <c r="AU80" s="873" t="s">
        <v>565</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t="s">
        <v>579</v>
      </c>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v>9</v>
      </c>
      <c r="AG81" s="873"/>
      <c r="AH81" s="873"/>
      <c r="AI81" s="873"/>
      <c r="AJ81" s="873"/>
      <c r="AK81" s="873"/>
      <c r="AL81" s="873"/>
      <c r="AM81" s="873"/>
      <c r="AN81" s="873"/>
      <c r="AO81" s="873"/>
      <c r="AP81" s="873" t="s">
        <v>565</v>
      </c>
      <c r="AQ81" s="873"/>
      <c r="AR81" s="873"/>
      <c r="AS81" s="873"/>
      <c r="AT81" s="873"/>
      <c r="AU81" s="873" t="s">
        <v>565</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386</v>
      </c>
      <c r="B88" s="832" t="s">
        <v>413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14088</v>
      </c>
      <c r="AG88" s="884"/>
      <c r="AH88" s="884"/>
      <c r="AI88" s="884"/>
      <c r="AJ88" s="884"/>
      <c r="AK88" s="881"/>
      <c r="AL88" s="881"/>
      <c r="AM88" s="881"/>
      <c r="AN88" s="881"/>
      <c r="AO88" s="881"/>
      <c r="AP88" s="884">
        <v>41</v>
      </c>
      <c r="AQ88" s="884"/>
      <c r="AR88" s="884"/>
      <c r="AS88" s="884"/>
      <c r="AT88" s="884"/>
      <c r="AU88" s="884">
        <v>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414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5</v>
      </c>
      <c r="CS102" s="892"/>
      <c r="CT102" s="892"/>
      <c r="CU102" s="892"/>
      <c r="CV102" s="935"/>
      <c r="CW102" s="934" t="s">
        <v>565</v>
      </c>
      <c r="CX102" s="892"/>
      <c r="CY102" s="892"/>
      <c r="CZ102" s="892"/>
      <c r="DA102" s="935"/>
      <c r="DB102" s="934" t="s">
        <v>565</v>
      </c>
      <c r="DC102" s="892"/>
      <c r="DD102" s="892"/>
      <c r="DE102" s="892"/>
      <c r="DF102" s="935"/>
      <c r="DG102" s="934" t="s">
        <v>565</v>
      </c>
      <c r="DH102" s="892"/>
      <c r="DI102" s="892"/>
      <c r="DJ102" s="892"/>
      <c r="DK102" s="935"/>
      <c r="DL102" s="934" t="s">
        <v>565</v>
      </c>
      <c r="DM102" s="892"/>
      <c r="DN102" s="892"/>
      <c r="DO102" s="892"/>
      <c r="DP102" s="935"/>
      <c r="DQ102" s="934" t="s">
        <v>565</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422</v>
      </c>
      <c r="AB109" s="937"/>
      <c r="AC109" s="937"/>
      <c r="AD109" s="937"/>
      <c r="AE109" s="938"/>
      <c r="AF109" s="936" t="s">
        <v>304</v>
      </c>
      <c r="AG109" s="937"/>
      <c r="AH109" s="937"/>
      <c r="AI109" s="937"/>
      <c r="AJ109" s="938"/>
      <c r="AK109" s="936" t="s">
        <v>303</v>
      </c>
      <c r="AL109" s="937"/>
      <c r="AM109" s="937"/>
      <c r="AN109" s="937"/>
      <c r="AO109" s="938"/>
      <c r="AP109" s="936" t="s">
        <v>423</v>
      </c>
      <c r="AQ109" s="937"/>
      <c r="AR109" s="937"/>
      <c r="AS109" s="937"/>
      <c r="AT109" s="939"/>
      <c r="AU109" s="956" t="s">
        <v>421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422</v>
      </c>
      <c r="BR109" s="937"/>
      <c r="BS109" s="937"/>
      <c r="BT109" s="937"/>
      <c r="BU109" s="938"/>
      <c r="BV109" s="936" t="s">
        <v>304</v>
      </c>
      <c r="BW109" s="937"/>
      <c r="BX109" s="937"/>
      <c r="BY109" s="937"/>
      <c r="BZ109" s="938"/>
      <c r="CA109" s="936" t="s">
        <v>303</v>
      </c>
      <c r="CB109" s="937"/>
      <c r="CC109" s="937"/>
      <c r="CD109" s="937"/>
      <c r="CE109" s="938"/>
      <c r="CF109" s="957" t="s">
        <v>423</v>
      </c>
      <c r="CG109" s="957"/>
      <c r="CH109" s="957"/>
      <c r="CI109" s="957"/>
      <c r="CJ109" s="957"/>
      <c r="CK109" s="936" t="s">
        <v>424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422</v>
      </c>
      <c r="DH109" s="937"/>
      <c r="DI109" s="937"/>
      <c r="DJ109" s="937"/>
      <c r="DK109" s="938"/>
      <c r="DL109" s="936" t="s">
        <v>304</v>
      </c>
      <c r="DM109" s="937"/>
      <c r="DN109" s="937"/>
      <c r="DO109" s="937"/>
      <c r="DP109" s="938"/>
      <c r="DQ109" s="936" t="s">
        <v>303</v>
      </c>
      <c r="DR109" s="937"/>
      <c r="DS109" s="937"/>
      <c r="DT109" s="937"/>
      <c r="DU109" s="938"/>
      <c r="DV109" s="936" t="s">
        <v>423</v>
      </c>
      <c r="DW109" s="937"/>
      <c r="DX109" s="937"/>
      <c r="DY109" s="937"/>
      <c r="DZ109" s="939"/>
    </row>
    <row r="110" spans="1:131" s="246" customFormat="1" ht="26.25" customHeight="1" x14ac:dyDescent="0.15">
      <c r="A110" s="940" t="s">
        <v>425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444457</v>
      </c>
      <c r="AB110" s="944"/>
      <c r="AC110" s="944"/>
      <c r="AD110" s="944"/>
      <c r="AE110" s="945"/>
      <c r="AF110" s="946">
        <v>445270</v>
      </c>
      <c r="AG110" s="944"/>
      <c r="AH110" s="944"/>
      <c r="AI110" s="944"/>
      <c r="AJ110" s="945"/>
      <c r="AK110" s="946">
        <v>404218</v>
      </c>
      <c r="AL110" s="944"/>
      <c r="AM110" s="944"/>
      <c r="AN110" s="944"/>
      <c r="AO110" s="945"/>
      <c r="AP110" s="947">
        <v>22.7</v>
      </c>
      <c r="AQ110" s="948"/>
      <c r="AR110" s="948"/>
      <c r="AS110" s="948"/>
      <c r="AT110" s="949"/>
      <c r="AU110" s="950" t="s">
        <v>73</v>
      </c>
      <c r="AV110" s="951"/>
      <c r="AW110" s="951"/>
      <c r="AX110" s="951"/>
      <c r="AY110" s="951"/>
      <c r="AZ110" s="992" t="s">
        <v>426</v>
      </c>
      <c r="BA110" s="941"/>
      <c r="BB110" s="941"/>
      <c r="BC110" s="941"/>
      <c r="BD110" s="941"/>
      <c r="BE110" s="941"/>
      <c r="BF110" s="941"/>
      <c r="BG110" s="941"/>
      <c r="BH110" s="941"/>
      <c r="BI110" s="941"/>
      <c r="BJ110" s="941"/>
      <c r="BK110" s="941"/>
      <c r="BL110" s="941"/>
      <c r="BM110" s="941"/>
      <c r="BN110" s="941"/>
      <c r="BO110" s="941"/>
      <c r="BP110" s="942"/>
      <c r="BQ110" s="978">
        <v>3638793</v>
      </c>
      <c r="BR110" s="979"/>
      <c r="BS110" s="979"/>
      <c r="BT110" s="979"/>
      <c r="BU110" s="979"/>
      <c r="BV110" s="979">
        <v>3842304</v>
      </c>
      <c r="BW110" s="979"/>
      <c r="BX110" s="979"/>
      <c r="BY110" s="979"/>
      <c r="BZ110" s="979"/>
      <c r="CA110" s="979">
        <v>3765038</v>
      </c>
      <c r="CB110" s="979"/>
      <c r="CC110" s="979"/>
      <c r="CD110" s="979"/>
      <c r="CE110" s="979"/>
      <c r="CF110" s="993">
        <v>211</v>
      </c>
      <c r="CG110" s="994"/>
      <c r="CH110" s="994"/>
      <c r="CI110" s="994"/>
      <c r="CJ110" s="994"/>
      <c r="CK110" s="995" t="s">
        <v>427</v>
      </c>
      <c r="CL110" s="996"/>
      <c r="CM110" s="975" t="s">
        <v>428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429</v>
      </c>
      <c r="DH110" s="979"/>
      <c r="DI110" s="979"/>
      <c r="DJ110" s="979"/>
      <c r="DK110" s="979"/>
      <c r="DL110" s="979" t="s">
        <v>429</v>
      </c>
      <c r="DM110" s="979"/>
      <c r="DN110" s="979"/>
      <c r="DO110" s="979"/>
      <c r="DP110" s="979"/>
      <c r="DQ110" s="979" t="s">
        <v>429</v>
      </c>
      <c r="DR110" s="979"/>
      <c r="DS110" s="979"/>
      <c r="DT110" s="979"/>
      <c r="DU110" s="979"/>
      <c r="DV110" s="980" t="s">
        <v>429</v>
      </c>
      <c r="DW110" s="980"/>
      <c r="DX110" s="980"/>
      <c r="DY110" s="980"/>
      <c r="DZ110" s="981"/>
    </row>
    <row r="111" spans="1:131" s="246" customFormat="1" ht="26.25" customHeight="1" x14ac:dyDescent="0.15">
      <c r="A111" s="982" t="s">
        <v>430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431</v>
      </c>
      <c r="AB111" s="986"/>
      <c r="AC111" s="986"/>
      <c r="AD111" s="986"/>
      <c r="AE111" s="987"/>
      <c r="AF111" s="988" t="s">
        <v>146</v>
      </c>
      <c r="AG111" s="986"/>
      <c r="AH111" s="986"/>
      <c r="AI111" s="986"/>
      <c r="AJ111" s="987"/>
      <c r="AK111" s="988" t="s">
        <v>146</v>
      </c>
      <c r="AL111" s="986"/>
      <c r="AM111" s="986"/>
      <c r="AN111" s="986"/>
      <c r="AO111" s="987"/>
      <c r="AP111" s="989" t="s">
        <v>431</v>
      </c>
      <c r="AQ111" s="990"/>
      <c r="AR111" s="990"/>
      <c r="AS111" s="990"/>
      <c r="AT111" s="991"/>
      <c r="AU111" s="952"/>
      <c r="AV111" s="953"/>
      <c r="AW111" s="953"/>
      <c r="AX111" s="953"/>
      <c r="AY111" s="953"/>
      <c r="AZ111" s="1001" t="s">
        <v>432</v>
      </c>
      <c r="BA111" s="1002"/>
      <c r="BB111" s="1002"/>
      <c r="BC111" s="1002"/>
      <c r="BD111" s="1002"/>
      <c r="BE111" s="1002"/>
      <c r="BF111" s="1002"/>
      <c r="BG111" s="1002"/>
      <c r="BH111" s="1002"/>
      <c r="BI111" s="1002"/>
      <c r="BJ111" s="1002"/>
      <c r="BK111" s="1002"/>
      <c r="BL111" s="1002"/>
      <c r="BM111" s="1002"/>
      <c r="BN111" s="1002"/>
      <c r="BO111" s="1002"/>
      <c r="BP111" s="1003"/>
      <c r="BQ111" s="971" t="s">
        <v>146</v>
      </c>
      <c r="BR111" s="972"/>
      <c r="BS111" s="972"/>
      <c r="BT111" s="972"/>
      <c r="BU111" s="972"/>
      <c r="BV111" s="972" t="s">
        <v>146</v>
      </c>
      <c r="BW111" s="972"/>
      <c r="BX111" s="972"/>
      <c r="BY111" s="972"/>
      <c r="BZ111" s="972"/>
      <c r="CA111" s="972" t="s">
        <v>146</v>
      </c>
      <c r="CB111" s="972"/>
      <c r="CC111" s="972"/>
      <c r="CD111" s="972"/>
      <c r="CE111" s="972"/>
      <c r="CF111" s="966" t="s">
        <v>146</v>
      </c>
      <c r="CG111" s="967"/>
      <c r="CH111" s="967"/>
      <c r="CI111" s="967"/>
      <c r="CJ111" s="967"/>
      <c r="CK111" s="997"/>
      <c r="CL111" s="998"/>
      <c r="CM111" s="968" t="s">
        <v>433</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146</v>
      </c>
      <c r="DH111" s="972"/>
      <c r="DI111" s="972"/>
      <c r="DJ111" s="972"/>
      <c r="DK111" s="972"/>
      <c r="DL111" s="972" t="s">
        <v>146</v>
      </c>
      <c r="DM111" s="972"/>
      <c r="DN111" s="972"/>
      <c r="DO111" s="972"/>
      <c r="DP111" s="972"/>
      <c r="DQ111" s="972" t="s">
        <v>434</v>
      </c>
      <c r="DR111" s="972"/>
      <c r="DS111" s="972"/>
      <c r="DT111" s="972"/>
      <c r="DU111" s="972"/>
      <c r="DV111" s="973" t="s">
        <v>146</v>
      </c>
      <c r="DW111" s="973"/>
      <c r="DX111" s="973"/>
      <c r="DY111" s="973"/>
      <c r="DZ111" s="974"/>
    </row>
    <row r="112" spans="1:131" s="246" customFormat="1" ht="26.25" customHeight="1" x14ac:dyDescent="0.15">
      <c r="A112" s="1004" t="s">
        <v>435</v>
      </c>
      <c r="B112" s="1005"/>
      <c r="C112" s="1002" t="s">
        <v>436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431</v>
      </c>
      <c r="AB112" s="1011"/>
      <c r="AC112" s="1011"/>
      <c r="AD112" s="1011"/>
      <c r="AE112" s="1012"/>
      <c r="AF112" s="1013" t="s">
        <v>431</v>
      </c>
      <c r="AG112" s="1011"/>
      <c r="AH112" s="1011"/>
      <c r="AI112" s="1011"/>
      <c r="AJ112" s="1012"/>
      <c r="AK112" s="1013" t="s">
        <v>431</v>
      </c>
      <c r="AL112" s="1011"/>
      <c r="AM112" s="1011"/>
      <c r="AN112" s="1011"/>
      <c r="AO112" s="1012"/>
      <c r="AP112" s="1014" t="s">
        <v>146</v>
      </c>
      <c r="AQ112" s="1015"/>
      <c r="AR112" s="1015"/>
      <c r="AS112" s="1015"/>
      <c r="AT112" s="1016"/>
      <c r="AU112" s="952"/>
      <c r="AV112" s="953"/>
      <c r="AW112" s="953"/>
      <c r="AX112" s="953"/>
      <c r="AY112" s="953"/>
      <c r="AZ112" s="1001" t="s">
        <v>437</v>
      </c>
      <c r="BA112" s="1002"/>
      <c r="BB112" s="1002"/>
      <c r="BC112" s="1002"/>
      <c r="BD112" s="1002"/>
      <c r="BE112" s="1002"/>
      <c r="BF112" s="1002"/>
      <c r="BG112" s="1002"/>
      <c r="BH112" s="1002"/>
      <c r="BI112" s="1002"/>
      <c r="BJ112" s="1002"/>
      <c r="BK112" s="1002"/>
      <c r="BL112" s="1002"/>
      <c r="BM112" s="1002"/>
      <c r="BN112" s="1002"/>
      <c r="BO112" s="1002"/>
      <c r="BP112" s="1003"/>
      <c r="BQ112" s="971">
        <v>545161</v>
      </c>
      <c r="BR112" s="972"/>
      <c r="BS112" s="972"/>
      <c r="BT112" s="972"/>
      <c r="BU112" s="972"/>
      <c r="BV112" s="972">
        <v>476662</v>
      </c>
      <c r="BW112" s="972"/>
      <c r="BX112" s="972"/>
      <c r="BY112" s="972"/>
      <c r="BZ112" s="972"/>
      <c r="CA112" s="972">
        <v>419274</v>
      </c>
      <c r="CB112" s="972"/>
      <c r="CC112" s="972"/>
      <c r="CD112" s="972"/>
      <c r="CE112" s="972"/>
      <c r="CF112" s="966">
        <v>23.5</v>
      </c>
      <c r="CG112" s="967"/>
      <c r="CH112" s="967"/>
      <c r="CI112" s="967"/>
      <c r="CJ112" s="967"/>
      <c r="CK112" s="997"/>
      <c r="CL112" s="998"/>
      <c r="CM112" s="968" t="s">
        <v>438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146</v>
      </c>
      <c r="DH112" s="972"/>
      <c r="DI112" s="972"/>
      <c r="DJ112" s="972"/>
      <c r="DK112" s="972"/>
      <c r="DL112" s="972" t="s">
        <v>146</v>
      </c>
      <c r="DM112" s="972"/>
      <c r="DN112" s="972"/>
      <c r="DO112" s="972"/>
      <c r="DP112" s="972"/>
      <c r="DQ112" s="972" t="s">
        <v>146</v>
      </c>
      <c r="DR112" s="972"/>
      <c r="DS112" s="972"/>
      <c r="DT112" s="972"/>
      <c r="DU112" s="972"/>
      <c r="DV112" s="973" t="s">
        <v>146</v>
      </c>
      <c r="DW112" s="973"/>
      <c r="DX112" s="973"/>
      <c r="DY112" s="973"/>
      <c r="DZ112" s="974"/>
    </row>
    <row r="113" spans="1:130" s="246" customFormat="1" ht="26.25" customHeight="1" x14ac:dyDescent="0.15">
      <c r="A113" s="1006"/>
      <c r="B113" s="1007"/>
      <c r="C113" s="1002" t="s">
        <v>439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85590</v>
      </c>
      <c r="AB113" s="986"/>
      <c r="AC113" s="986"/>
      <c r="AD113" s="986"/>
      <c r="AE113" s="987"/>
      <c r="AF113" s="988">
        <v>84173</v>
      </c>
      <c r="AG113" s="986"/>
      <c r="AH113" s="986"/>
      <c r="AI113" s="986"/>
      <c r="AJ113" s="987"/>
      <c r="AK113" s="988">
        <v>81406</v>
      </c>
      <c r="AL113" s="986"/>
      <c r="AM113" s="986"/>
      <c r="AN113" s="986"/>
      <c r="AO113" s="987"/>
      <c r="AP113" s="989">
        <v>4.5999999999999996</v>
      </c>
      <c r="AQ113" s="990"/>
      <c r="AR113" s="990"/>
      <c r="AS113" s="990"/>
      <c r="AT113" s="991"/>
      <c r="AU113" s="952"/>
      <c r="AV113" s="953"/>
      <c r="AW113" s="953"/>
      <c r="AX113" s="953"/>
      <c r="AY113" s="953"/>
      <c r="AZ113" s="1001" t="s">
        <v>440</v>
      </c>
      <c r="BA113" s="1002"/>
      <c r="BB113" s="1002"/>
      <c r="BC113" s="1002"/>
      <c r="BD113" s="1002"/>
      <c r="BE113" s="1002"/>
      <c r="BF113" s="1002"/>
      <c r="BG113" s="1002"/>
      <c r="BH113" s="1002"/>
      <c r="BI113" s="1002"/>
      <c r="BJ113" s="1002"/>
      <c r="BK113" s="1002"/>
      <c r="BL113" s="1002"/>
      <c r="BM113" s="1002"/>
      <c r="BN113" s="1002"/>
      <c r="BO113" s="1002"/>
      <c r="BP113" s="1003"/>
      <c r="BQ113" s="971">
        <v>19675</v>
      </c>
      <c r="BR113" s="972"/>
      <c r="BS113" s="972"/>
      <c r="BT113" s="972"/>
      <c r="BU113" s="972"/>
      <c r="BV113" s="972">
        <v>19240</v>
      </c>
      <c r="BW113" s="972"/>
      <c r="BX113" s="972"/>
      <c r="BY113" s="972"/>
      <c r="BZ113" s="972"/>
      <c r="CA113" s="972">
        <v>731</v>
      </c>
      <c r="CB113" s="972"/>
      <c r="CC113" s="972"/>
      <c r="CD113" s="972"/>
      <c r="CE113" s="972"/>
      <c r="CF113" s="966">
        <v>0</v>
      </c>
      <c r="CG113" s="967"/>
      <c r="CH113" s="967"/>
      <c r="CI113" s="967"/>
      <c r="CJ113" s="967"/>
      <c r="CK113" s="997"/>
      <c r="CL113" s="998"/>
      <c r="CM113" s="968" t="s">
        <v>441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146</v>
      </c>
      <c r="DH113" s="1011"/>
      <c r="DI113" s="1011"/>
      <c r="DJ113" s="1011"/>
      <c r="DK113" s="1012"/>
      <c r="DL113" s="1013" t="s">
        <v>146</v>
      </c>
      <c r="DM113" s="1011"/>
      <c r="DN113" s="1011"/>
      <c r="DO113" s="1011"/>
      <c r="DP113" s="1012"/>
      <c r="DQ113" s="1013" t="s">
        <v>146</v>
      </c>
      <c r="DR113" s="1011"/>
      <c r="DS113" s="1011"/>
      <c r="DT113" s="1011"/>
      <c r="DU113" s="1012"/>
      <c r="DV113" s="1014" t="s">
        <v>146</v>
      </c>
      <c r="DW113" s="1015"/>
      <c r="DX113" s="1015"/>
      <c r="DY113" s="1015"/>
      <c r="DZ113" s="1016"/>
    </row>
    <row r="114" spans="1:130" s="246" customFormat="1" ht="26.25" customHeight="1" x14ac:dyDescent="0.15">
      <c r="A114" s="1006"/>
      <c r="B114" s="1007"/>
      <c r="C114" s="1002" t="s">
        <v>442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524</v>
      </c>
      <c r="AB114" s="1011"/>
      <c r="AC114" s="1011"/>
      <c r="AD114" s="1011"/>
      <c r="AE114" s="1012"/>
      <c r="AF114" s="1013">
        <v>306</v>
      </c>
      <c r="AG114" s="1011"/>
      <c r="AH114" s="1011"/>
      <c r="AI114" s="1011"/>
      <c r="AJ114" s="1012"/>
      <c r="AK114" s="1013">
        <v>307</v>
      </c>
      <c r="AL114" s="1011"/>
      <c r="AM114" s="1011"/>
      <c r="AN114" s="1011"/>
      <c r="AO114" s="1012"/>
      <c r="AP114" s="1014">
        <v>0</v>
      </c>
      <c r="AQ114" s="1015"/>
      <c r="AR114" s="1015"/>
      <c r="AS114" s="1015"/>
      <c r="AT114" s="1016"/>
      <c r="AU114" s="952"/>
      <c r="AV114" s="953"/>
      <c r="AW114" s="953"/>
      <c r="AX114" s="953"/>
      <c r="AY114" s="953"/>
      <c r="AZ114" s="1001" t="s">
        <v>443</v>
      </c>
      <c r="BA114" s="1002"/>
      <c r="BB114" s="1002"/>
      <c r="BC114" s="1002"/>
      <c r="BD114" s="1002"/>
      <c r="BE114" s="1002"/>
      <c r="BF114" s="1002"/>
      <c r="BG114" s="1002"/>
      <c r="BH114" s="1002"/>
      <c r="BI114" s="1002"/>
      <c r="BJ114" s="1002"/>
      <c r="BK114" s="1002"/>
      <c r="BL114" s="1002"/>
      <c r="BM114" s="1002"/>
      <c r="BN114" s="1002"/>
      <c r="BO114" s="1002"/>
      <c r="BP114" s="1003"/>
      <c r="BQ114" s="971">
        <v>413714</v>
      </c>
      <c r="BR114" s="972"/>
      <c r="BS114" s="972"/>
      <c r="BT114" s="972"/>
      <c r="BU114" s="972"/>
      <c r="BV114" s="972">
        <v>406849</v>
      </c>
      <c r="BW114" s="972"/>
      <c r="BX114" s="972"/>
      <c r="BY114" s="972"/>
      <c r="BZ114" s="972"/>
      <c r="CA114" s="972">
        <v>404515</v>
      </c>
      <c r="CB114" s="972"/>
      <c r="CC114" s="972"/>
      <c r="CD114" s="972"/>
      <c r="CE114" s="972"/>
      <c r="CF114" s="966">
        <v>22.7</v>
      </c>
      <c r="CG114" s="967"/>
      <c r="CH114" s="967"/>
      <c r="CI114" s="967"/>
      <c r="CJ114" s="967"/>
      <c r="CK114" s="997"/>
      <c r="CL114" s="998"/>
      <c r="CM114" s="968" t="s">
        <v>444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146</v>
      </c>
      <c r="DH114" s="1011"/>
      <c r="DI114" s="1011"/>
      <c r="DJ114" s="1011"/>
      <c r="DK114" s="1012"/>
      <c r="DL114" s="1013" t="s">
        <v>146</v>
      </c>
      <c r="DM114" s="1011"/>
      <c r="DN114" s="1011"/>
      <c r="DO114" s="1011"/>
      <c r="DP114" s="1012"/>
      <c r="DQ114" s="1013" t="s">
        <v>431</v>
      </c>
      <c r="DR114" s="1011"/>
      <c r="DS114" s="1011"/>
      <c r="DT114" s="1011"/>
      <c r="DU114" s="1012"/>
      <c r="DV114" s="1014" t="s">
        <v>146</v>
      </c>
      <c r="DW114" s="1015"/>
      <c r="DX114" s="1015"/>
      <c r="DY114" s="1015"/>
      <c r="DZ114" s="1016"/>
    </row>
    <row r="115" spans="1:130" s="246" customFormat="1" ht="26.25" customHeight="1" x14ac:dyDescent="0.15">
      <c r="A115" s="1006"/>
      <c r="B115" s="1007"/>
      <c r="C115" s="1002" t="s">
        <v>445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431</v>
      </c>
      <c r="AB115" s="986"/>
      <c r="AC115" s="986"/>
      <c r="AD115" s="986"/>
      <c r="AE115" s="987"/>
      <c r="AF115" s="988" t="s">
        <v>146</v>
      </c>
      <c r="AG115" s="986"/>
      <c r="AH115" s="986"/>
      <c r="AI115" s="986"/>
      <c r="AJ115" s="987"/>
      <c r="AK115" s="988" t="s">
        <v>146</v>
      </c>
      <c r="AL115" s="986"/>
      <c r="AM115" s="986"/>
      <c r="AN115" s="986"/>
      <c r="AO115" s="987"/>
      <c r="AP115" s="989" t="s">
        <v>146</v>
      </c>
      <c r="AQ115" s="990"/>
      <c r="AR115" s="990"/>
      <c r="AS115" s="990"/>
      <c r="AT115" s="991"/>
      <c r="AU115" s="952"/>
      <c r="AV115" s="953"/>
      <c r="AW115" s="953"/>
      <c r="AX115" s="953"/>
      <c r="AY115" s="953"/>
      <c r="AZ115" s="1001" t="s">
        <v>446</v>
      </c>
      <c r="BA115" s="1002"/>
      <c r="BB115" s="1002"/>
      <c r="BC115" s="1002"/>
      <c r="BD115" s="1002"/>
      <c r="BE115" s="1002"/>
      <c r="BF115" s="1002"/>
      <c r="BG115" s="1002"/>
      <c r="BH115" s="1002"/>
      <c r="BI115" s="1002"/>
      <c r="BJ115" s="1002"/>
      <c r="BK115" s="1002"/>
      <c r="BL115" s="1002"/>
      <c r="BM115" s="1002"/>
      <c r="BN115" s="1002"/>
      <c r="BO115" s="1002"/>
      <c r="BP115" s="1003"/>
      <c r="BQ115" s="971" t="s">
        <v>146</v>
      </c>
      <c r="BR115" s="972"/>
      <c r="BS115" s="972"/>
      <c r="BT115" s="972"/>
      <c r="BU115" s="972"/>
      <c r="BV115" s="972" t="s">
        <v>146</v>
      </c>
      <c r="BW115" s="972"/>
      <c r="BX115" s="972"/>
      <c r="BY115" s="972"/>
      <c r="BZ115" s="972"/>
      <c r="CA115" s="972" t="s">
        <v>146</v>
      </c>
      <c r="CB115" s="972"/>
      <c r="CC115" s="972"/>
      <c r="CD115" s="972"/>
      <c r="CE115" s="972"/>
      <c r="CF115" s="966" t="s">
        <v>146</v>
      </c>
      <c r="CG115" s="967"/>
      <c r="CH115" s="967"/>
      <c r="CI115" s="967"/>
      <c r="CJ115" s="967"/>
      <c r="CK115" s="997"/>
      <c r="CL115" s="998"/>
      <c r="CM115" s="1001" t="s">
        <v>447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146</v>
      </c>
      <c r="DH115" s="1011"/>
      <c r="DI115" s="1011"/>
      <c r="DJ115" s="1011"/>
      <c r="DK115" s="1012"/>
      <c r="DL115" s="1013" t="s">
        <v>431</v>
      </c>
      <c r="DM115" s="1011"/>
      <c r="DN115" s="1011"/>
      <c r="DO115" s="1011"/>
      <c r="DP115" s="1012"/>
      <c r="DQ115" s="1013" t="s">
        <v>146</v>
      </c>
      <c r="DR115" s="1011"/>
      <c r="DS115" s="1011"/>
      <c r="DT115" s="1011"/>
      <c r="DU115" s="1012"/>
      <c r="DV115" s="1014" t="s">
        <v>146</v>
      </c>
      <c r="DW115" s="1015"/>
      <c r="DX115" s="1015"/>
      <c r="DY115" s="1015"/>
      <c r="DZ115" s="1016"/>
    </row>
    <row r="116" spans="1:130" s="246" customFormat="1" ht="26.25" customHeight="1" x14ac:dyDescent="0.15">
      <c r="A116" s="1008"/>
      <c r="B116" s="1009"/>
      <c r="C116" s="1017" t="s">
        <v>448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146</v>
      </c>
      <c r="AB116" s="1011"/>
      <c r="AC116" s="1011"/>
      <c r="AD116" s="1011"/>
      <c r="AE116" s="1012"/>
      <c r="AF116" s="1013" t="s">
        <v>431</v>
      </c>
      <c r="AG116" s="1011"/>
      <c r="AH116" s="1011"/>
      <c r="AI116" s="1011"/>
      <c r="AJ116" s="1012"/>
      <c r="AK116" s="1013" t="s">
        <v>431</v>
      </c>
      <c r="AL116" s="1011"/>
      <c r="AM116" s="1011"/>
      <c r="AN116" s="1011"/>
      <c r="AO116" s="1012"/>
      <c r="AP116" s="1014" t="s">
        <v>431</v>
      </c>
      <c r="AQ116" s="1015"/>
      <c r="AR116" s="1015"/>
      <c r="AS116" s="1015"/>
      <c r="AT116" s="1016"/>
      <c r="AU116" s="952"/>
      <c r="AV116" s="953"/>
      <c r="AW116" s="953"/>
      <c r="AX116" s="953"/>
      <c r="AY116" s="953"/>
      <c r="AZ116" s="1019" t="s">
        <v>449</v>
      </c>
      <c r="BA116" s="1020"/>
      <c r="BB116" s="1020"/>
      <c r="BC116" s="1020"/>
      <c r="BD116" s="1020"/>
      <c r="BE116" s="1020"/>
      <c r="BF116" s="1020"/>
      <c r="BG116" s="1020"/>
      <c r="BH116" s="1020"/>
      <c r="BI116" s="1020"/>
      <c r="BJ116" s="1020"/>
      <c r="BK116" s="1020"/>
      <c r="BL116" s="1020"/>
      <c r="BM116" s="1020"/>
      <c r="BN116" s="1020"/>
      <c r="BO116" s="1020"/>
      <c r="BP116" s="1021"/>
      <c r="BQ116" s="971" t="s">
        <v>146</v>
      </c>
      <c r="BR116" s="972"/>
      <c r="BS116" s="972"/>
      <c r="BT116" s="972"/>
      <c r="BU116" s="972"/>
      <c r="BV116" s="972" t="s">
        <v>431</v>
      </c>
      <c r="BW116" s="972"/>
      <c r="BX116" s="972"/>
      <c r="BY116" s="972"/>
      <c r="BZ116" s="972"/>
      <c r="CA116" s="972" t="s">
        <v>146</v>
      </c>
      <c r="CB116" s="972"/>
      <c r="CC116" s="972"/>
      <c r="CD116" s="972"/>
      <c r="CE116" s="972"/>
      <c r="CF116" s="966" t="s">
        <v>146</v>
      </c>
      <c r="CG116" s="967"/>
      <c r="CH116" s="967"/>
      <c r="CI116" s="967"/>
      <c r="CJ116" s="967"/>
      <c r="CK116" s="997"/>
      <c r="CL116" s="998"/>
      <c r="CM116" s="968" t="s">
        <v>450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431</v>
      </c>
      <c r="DH116" s="1011"/>
      <c r="DI116" s="1011"/>
      <c r="DJ116" s="1011"/>
      <c r="DK116" s="1012"/>
      <c r="DL116" s="1013" t="s">
        <v>146</v>
      </c>
      <c r="DM116" s="1011"/>
      <c r="DN116" s="1011"/>
      <c r="DO116" s="1011"/>
      <c r="DP116" s="1012"/>
      <c r="DQ116" s="1013" t="s">
        <v>146</v>
      </c>
      <c r="DR116" s="1011"/>
      <c r="DS116" s="1011"/>
      <c r="DT116" s="1011"/>
      <c r="DU116" s="1012"/>
      <c r="DV116" s="1014" t="s">
        <v>146</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451</v>
      </c>
      <c r="Z117" s="938"/>
      <c r="AA117" s="1028">
        <v>530571</v>
      </c>
      <c r="AB117" s="1029"/>
      <c r="AC117" s="1029"/>
      <c r="AD117" s="1029"/>
      <c r="AE117" s="1030"/>
      <c r="AF117" s="1031">
        <v>529749</v>
      </c>
      <c r="AG117" s="1029"/>
      <c r="AH117" s="1029"/>
      <c r="AI117" s="1029"/>
      <c r="AJ117" s="1030"/>
      <c r="AK117" s="1031">
        <v>485931</v>
      </c>
      <c r="AL117" s="1029"/>
      <c r="AM117" s="1029"/>
      <c r="AN117" s="1029"/>
      <c r="AO117" s="1030"/>
      <c r="AP117" s="1032"/>
      <c r="AQ117" s="1033"/>
      <c r="AR117" s="1033"/>
      <c r="AS117" s="1033"/>
      <c r="AT117" s="1034"/>
      <c r="AU117" s="952"/>
      <c r="AV117" s="953"/>
      <c r="AW117" s="953"/>
      <c r="AX117" s="953"/>
      <c r="AY117" s="953"/>
      <c r="AZ117" s="1019" t="s">
        <v>452</v>
      </c>
      <c r="BA117" s="1020"/>
      <c r="BB117" s="1020"/>
      <c r="BC117" s="1020"/>
      <c r="BD117" s="1020"/>
      <c r="BE117" s="1020"/>
      <c r="BF117" s="1020"/>
      <c r="BG117" s="1020"/>
      <c r="BH117" s="1020"/>
      <c r="BI117" s="1020"/>
      <c r="BJ117" s="1020"/>
      <c r="BK117" s="1020"/>
      <c r="BL117" s="1020"/>
      <c r="BM117" s="1020"/>
      <c r="BN117" s="1020"/>
      <c r="BO117" s="1020"/>
      <c r="BP117" s="1021"/>
      <c r="BQ117" s="971" t="s">
        <v>146</v>
      </c>
      <c r="BR117" s="972"/>
      <c r="BS117" s="972"/>
      <c r="BT117" s="972"/>
      <c r="BU117" s="972"/>
      <c r="BV117" s="972" t="s">
        <v>146</v>
      </c>
      <c r="BW117" s="972"/>
      <c r="BX117" s="972"/>
      <c r="BY117" s="972"/>
      <c r="BZ117" s="972"/>
      <c r="CA117" s="972" t="s">
        <v>146</v>
      </c>
      <c r="CB117" s="972"/>
      <c r="CC117" s="972"/>
      <c r="CD117" s="972"/>
      <c r="CE117" s="972"/>
      <c r="CF117" s="966" t="s">
        <v>146</v>
      </c>
      <c r="CG117" s="967"/>
      <c r="CH117" s="967"/>
      <c r="CI117" s="967"/>
      <c r="CJ117" s="967"/>
      <c r="CK117" s="997"/>
      <c r="CL117" s="998"/>
      <c r="CM117" s="968" t="s">
        <v>453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146</v>
      </c>
      <c r="DH117" s="1011"/>
      <c r="DI117" s="1011"/>
      <c r="DJ117" s="1011"/>
      <c r="DK117" s="1012"/>
      <c r="DL117" s="1013" t="s">
        <v>146</v>
      </c>
      <c r="DM117" s="1011"/>
      <c r="DN117" s="1011"/>
      <c r="DO117" s="1011"/>
      <c r="DP117" s="1012"/>
      <c r="DQ117" s="1013" t="s">
        <v>146</v>
      </c>
      <c r="DR117" s="1011"/>
      <c r="DS117" s="1011"/>
      <c r="DT117" s="1011"/>
      <c r="DU117" s="1012"/>
      <c r="DV117" s="1014" t="s">
        <v>146</v>
      </c>
      <c r="DW117" s="1015"/>
      <c r="DX117" s="1015"/>
      <c r="DY117" s="1015"/>
      <c r="DZ117" s="1016"/>
    </row>
    <row r="118" spans="1:130" s="246" customFormat="1" ht="26.25" customHeight="1" x14ac:dyDescent="0.15">
      <c r="A118" s="956" t="s">
        <v>424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422</v>
      </c>
      <c r="AB118" s="937"/>
      <c r="AC118" s="937"/>
      <c r="AD118" s="937"/>
      <c r="AE118" s="938"/>
      <c r="AF118" s="936" t="s">
        <v>304</v>
      </c>
      <c r="AG118" s="937"/>
      <c r="AH118" s="937"/>
      <c r="AI118" s="937"/>
      <c r="AJ118" s="938"/>
      <c r="AK118" s="936" t="s">
        <v>303</v>
      </c>
      <c r="AL118" s="937"/>
      <c r="AM118" s="937"/>
      <c r="AN118" s="937"/>
      <c r="AO118" s="938"/>
      <c r="AP118" s="1023" t="s">
        <v>423</v>
      </c>
      <c r="AQ118" s="1024"/>
      <c r="AR118" s="1024"/>
      <c r="AS118" s="1024"/>
      <c r="AT118" s="1025"/>
      <c r="AU118" s="952"/>
      <c r="AV118" s="953"/>
      <c r="AW118" s="953"/>
      <c r="AX118" s="953"/>
      <c r="AY118" s="953"/>
      <c r="AZ118" s="1026" t="s">
        <v>454</v>
      </c>
      <c r="BA118" s="1017"/>
      <c r="BB118" s="1017"/>
      <c r="BC118" s="1017"/>
      <c r="BD118" s="1017"/>
      <c r="BE118" s="1017"/>
      <c r="BF118" s="1017"/>
      <c r="BG118" s="1017"/>
      <c r="BH118" s="1017"/>
      <c r="BI118" s="1017"/>
      <c r="BJ118" s="1017"/>
      <c r="BK118" s="1017"/>
      <c r="BL118" s="1017"/>
      <c r="BM118" s="1017"/>
      <c r="BN118" s="1017"/>
      <c r="BO118" s="1017"/>
      <c r="BP118" s="1018"/>
      <c r="BQ118" s="1049" t="s">
        <v>146</v>
      </c>
      <c r="BR118" s="1050"/>
      <c r="BS118" s="1050"/>
      <c r="BT118" s="1050"/>
      <c r="BU118" s="1050"/>
      <c r="BV118" s="1050" t="s">
        <v>146</v>
      </c>
      <c r="BW118" s="1050"/>
      <c r="BX118" s="1050"/>
      <c r="BY118" s="1050"/>
      <c r="BZ118" s="1050"/>
      <c r="CA118" s="1050" t="s">
        <v>146</v>
      </c>
      <c r="CB118" s="1050"/>
      <c r="CC118" s="1050"/>
      <c r="CD118" s="1050"/>
      <c r="CE118" s="1050"/>
      <c r="CF118" s="966" t="s">
        <v>146</v>
      </c>
      <c r="CG118" s="967"/>
      <c r="CH118" s="967"/>
      <c r="CI118" s="967"/>
      <c r="CJ118" s="967"/>
      <c r="CK118" s="997"/>
      <c r="CL118" s="998"/>
      <c r="CM118" s="968" t="s">
        <v>455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146</v>
      </c>
      <c r="DH118" s="1011"/>
      <c r="DI118" s="1011"/>
      <c r="DJ118" s="1011"/>
      <c r="DK118" s="1012"/>
      <c r="DL118" s="1013" t="s">
        <v>146</v>
      </c>
      <c r="DM118" s="1011"/>
      <c r="DN118" s="1011"/>
      <c r="DO118" s="1011"/>
      <c r="DP118" s="1012"/>
      <c r="DQ118" s="1013" t="s">
        <v>146</v>
      </c>
      <c r="DR118" s="1011"/>
      <c r="DS118" s="1011"/>
      <c r="DT118" s="1011"/>
      <c r="DU118" s="1012"/>
      <c r="DV118" s="1014" t="s">
        <v>146</v>
      </c>
      <c r="DW118" s="1015"/>
      <c r="DX118" s="1015"/>
      <c r="DY118" s="1015"/>
      <c r="DZ118" s="1016"/>
    </row>
    <row r="119" spans="1:130" s="246" customFormat="1" ht="26.25" customHeight="1" x14ac:dyDescent="0.15">
      <c r="A119" s="1111" t="s">
        <v>427</v>
      </c>
      <c r="B119" s="996"/>
      <c r="C119" s="975" t="s">
        <v>428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146</v>
      </c>
      <c r="AB119" s="944"/>
      <c r="AC119" s="944"/>
      <c r="AD119" s="944"/>
      <c r="AE119" s="945"/>
      <c r="AF119" s="946" t="s">
        <v>146</v>
      </c>
      <c r="AG119" s="944"/>
      <c r="AH119" s="944"/>
      <c r="AI119" s="944"/>
      <c r="AJ119" s="945"/>
      <c r="AK119" s="946" t="s">
        <v>146</v>
      </c>
      <c r="AL119" s="944"/>
      <c r="AM119" s="944"/>
      <c r="AN119" s="944"/>
      <c r="AO119" s="945"/>
      <c r="AP119" s="947" t="s">
        <v>146</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456</v>
      </c>
      <c r="BP119" s="1058"/>
      <c r="BQ119" s="1049">
        <v>4617343</v>
      </c>
      <c r="BR119" s="1050"/>
      <c r="BS119" s="1050"/>
      <c r="BT119" s="1050"/>
      <c r="BU119" s="1050"/>
      <c r="BV119" s="1050">
        <v>4745055</v>
      </c>
      <c r="BW119" s="1050"/>
      <c r="BX119" s="1050"/>
      <c r="BY119" s="1050"/>
      <c r="BZ119" s="1050"/>
      <c r="CA119" s="1050">
        <v>4589558</v>
      </c>
      <c r="CB119" s="1050"/>
      <c r="CC119" s="1050"/>
      <c r="CD119" s="1050"/>
      <c r="CE119" s="1050"/>
      <c r="CF119" s="1051"/>
      <c r="CG119" s="1052"/>
      <c r="CH119" s="1052"/>
      <c r="CI119" s="1052"/>
      <c r="CJ119" s="1053"/>
      <c r="CK119" s="999"/>
      <c r="CL119" s="1000"/>
      <c r="CM119" s="1054" t="s">
        <v>457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146</v>
      </c>
      <c r="DH119" s="1036"/>
      <c r="DI119" s="1036"/>
      <c r="DJ119" s="1036"/>
      <c r="DK119" s="1037"/>
      <c r="DL119" s="1035" t="s">
        <v>146</v>
      </c>
      <c r="DM119" s="1036"/>
      <c r="DN119" s="1036"/>
      <c r="DO119" s="1036"/>
      <c r="DP119" s="1037"/>
      <c r="DQ119" s="1035" t="s">
        <v>146</v>
      </c>
      <c r="DR119" s="1036"/>
      <c r="DS119" s="1036"/>
      <c r="DT119" s="1036"/>
      <c r="DU119" s="1037"/>
      <c r="DV119" s="1038" t="s">
        <v>146</v>
      </c>
      <c r="DW119" s="1039"/>
      <c r="DX119" s="1039"/>
      <c r="DY119" s="1039"/>
      <c r="DZ119" s="1040"/>
    </row>
    <row r="120" spans="1:130" s="246" customFormat="1" ht="26.25" customHeight="1" x14ac:dyDescent="0.15">
      <c r="A120" s="1112"/>
      <c r="B120" s="998"/>
      <c r="C120" s="968" t="s">
        <v>433</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146</v>
      </c>
      <c r="AB120" s="1011"/>
      <c r="AC120" s="1011"/>
      <c r="AD120" s="1011"/>
      <c r="AE120" s="1012"/>
      <c r="AF120" s="1013" t="s">
        <v>146</v>
      </c>
      <c r="AG120" s="1011"/>
      <c r="AH120" s="1011"/>
      <c r="AI120" s="1011"/>
      <c r="AJ120" s="1012"/>
      <c r="AK120" s="1013" t="s">
        <v>146</v>
      </c>
      <c r="AL120" s="1011"/>
      <c r="AM120" s="1011"/>
      <c r="AN120" s="1011"/>
      <c r="AO120" s="1012"/>
      <c r="AP120" s="1014" t="s">
        <v>146</v>
      </c>
      <c r="AQ120" s="1015"/>
      <c r="AR120" s="1015"/>
      <c r="AS120" s="1015"/>
      <c r="AT120" s="1016"/>
      <c r="AU120" s="1041" t="s">
        <v>458</v>
      </c>
      <c r="AV120" s="1042"/>
      <c r="AW120" s="1042"/>
      <c r="AX120" s="1042"/>
      <c r="AY120" s="1043"/>
      <c r="AZ120" s="992" t="s">
        <v>459</v>
      </c>
      <c r="BA120" s="941"/>
      <c r="BB120" s="941"/>
      <c r="BC120" s="941"/>
      <c r="BD120" s="941"/>
      <c r="BE120" s="941"/>
      <c r="BF120" s="941"/>
      <c r="BG120" s="941"/>
      <c r="BH120" s="941"/>
      <c r="BI120" s="941"/>
      <c r="BJ120" s="941"/>
      <c r="BK120" s="941"/>
      <c r="BL120" s="941"/>
      <c r="BM120" s="941"/>
      <c r="BN120" s="941"/>
      <c r="BO120" s="941"/>
      <c r="BP120" s="942"/>
      <c r="BQ120" s="978">
        <v>7220761</v>
      </c>
      <c r="BR120" s="979"/>
      <c r="BS120" s="979"/>
      <c r="BT120" s="979"/>
      <c r="BU120" s="979"/>
      <c r="BV120" s="979">
        <v>7219703</v>
      </c>
      <c r="BW120" s="979"/>
      <c r="BX120" s="979"/>
      <c r="BY120" s="979"/>
      <c r="BZ120" s="979"/>
      <c r="CA120" s="979">
        <v>7242306</v>
      </c>
      <c r="CB120" s="979"/>
      <c r="CC120" s="979"/>
      <c r="CD120" s="979"/>
      <c r="CE120" s="979"/>
      <c r="CF120" s="993">
        <v>405.9</v>
      </c>
      <c r="CG120" s="994"/>
      <c r="CH120" s="994"/>
      <c r="CI120" s="994"/>
      <c r="CJ120" s="994"/>
      <c r="CK120" s="1059" t="s">
        <v>460</v>
      </c>
      <c r="CL120" s="1060"/>
      <c r="CM120" s="1060"/>
      <c r="CN120" s="1060"/>
      <c r="CO120" s="1061"/>
      <c r="CP120" s="1067" t="s">
        <v>403</v>
      </c>
      <c r="CQ120" s="1068"/>
      <c r="CR120" s="1068"/>
      <c r="CS120" s="1068"/>
      <c r="CT120" s="1068"/>
      <c r="CU120" s="1068"/>
      <c r="CV120" s="1068"/>
      <c r="CW120" s="1068"/>
      <c r="CX120" s="1068"/>
      <c r="CY120" s="1068"/>
      <c r="CZ120" s="1068"/>
      <c r="DA120" s="1068"/>
      <c r="DB120" s="1068"/>
      <c r="DC120" s="1068"/>
      <c r="DD120" s="1068"/>
      <c r="DE120" s="1068"/>
      <c r="DF120" s="1069"/>
      <c r="DG120" s="978">
        <v>391172</v>
      </c>
      <c r="DH120" s="979"/>
      <c r="DI120" s="979"/>
      <c r="DJ120" s="979"/>
      <c r="DK120" s="979"/>
      <c r="DL120" s="979">
        <v>347554</v>
      </c>
      <c r="DM120" s="979"/>
      <c r="DN120" s="979"/>
      <c r="DO120" s="979"/>
      <c r="DP120" s="979"/>
      <c r="DQ120" s="979">
        <v>308237</v>
      </c>
      <c r="DR120" s="979"/>
      <c r="DS120" s="979"/>
      <c r="DT120" s="979"/>
      <c r="DU120" s="979"/>
      <c r="DV120" s="980">
        <v>17.3</v>
      </c>
      <c r="DW120" s="980"/>
      <c r="DX120" s="980"/>
      <c r="DY120" s="980"/>
      <c r="DZ120" s="981"/>
    </row>
    <row r="121" spans="1:130" s="246" customFormat="1" ht="26.25" customHeight="1" x14ac:dyDescent="0.15">
      <c r="A121" s="1112"/>
      <c r="B121" s="998"/>
      <c r="C121" s="1019" t="s">
        <v>461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146</v>
      </c>
      <c r="AB121" s="1011"/>
      <c r="AC121" s="1011"/>
      <c r="AD121" s="1011"/>
      <c r="AE121" s="1012"/>
      <c r="AF121" s="1013" t="s">
        <v>146</v>
      </c>
      <c r="AG121" s="1011"/>
      <c r="AH121" s="1011"/>
      <c r="AI121" s="1011"/>
      <c r="AJ121" s="1012"/>
      <c r="AK121" s="1013" t="s">
        <v>146</v>
      </c>
      <c r="AL121" s="1011"/>
      <c r="AM121" s="1011"/>
      <c r="AN121" s="1011"/>
      <c r="AO121" s="1012"/>
      <c r="AP121" s="1014" t="s">
        <v>146</v>
      </c>
      <c r="AQ121" s="1015"/>
      <c r="AR121" s="1015"/>
      <c r="AS121" s="1015"/>
      <c r="AT121" s="1016"/>
      <c r="AU121" s="1044"/>
      <c r="AV121" s="1045"/>
      <c r="AW121" s="1045"/>
      <c r="AX121" s="1045"/>
      <c r="AY121" s="1046"/>
      <c r="AZ121" s="1001" t="s">
        <v>462</v>
      </c>
      <c r="BA121" s="1002"/>
      <c r="BB121" s="1002"/>
      <c r="BC121" s="1002"/>
      <c r="BD121" s="1002"/>
      <c r="BE121" s="1002"/>
      <c r="BF121" s="1002"/>
      <c r="BG121" s="1002"/>
      <c r="BH121" s="1002"/>
      <c r="BI121" s="1002"/>
      <c r="BJ121" s="1002"/>
      <c r="BK121" s="1002"/>
      <c r="BL121" s="1002"/>
      <c r="BM121" s="1002"/>
      <c r="BN121" s="1002"/>
      <c r="BO121" s="1002"/>
      <c r="BP121" s="1003"/>
      <c r="BQ121" s="971" t="s">
        <v>146</v>
      </c>
      <c r="BR121" s="972"/>
      <c r="BS121" s="972"/>
      <c r="BT121" s="972"/>
      <c r="BU121" s="972"/>
      <c r="BV121" s="972" t="s">
        <v>146</v>
      </c>
      <c r="BW121" s="972"/>
      <c r="BX121" s="972"/>
      <c r="BY121" s="972"/>
      <c r="BZ121" s="972"/>
      <c r="CA121" s="972" t="s">
        <v>146</v>
      </c>
      <c r="CB121" s="972"/>
      <c r="CC121" s="972"/>
      <c r="CD121" s="972"/>
      <c r="CE121" s="972"/>
      <c r="CF121" s="966" t="s">
        <v>146</v>
      </c>
      <c r="CG121" s="967"/>
      <c r="CH121" s="967"/>
      <c r="CI121" s="967"/>
      <c r="CJ121" s="967"/>
      <c r="CK121" s="1062"/>
      <c r="CL121" s="1063"/>
      <c r="CM121" s="1063"/>
      <c r="CN121" s="1063"/>
      <c r="CO121" s="1064"/>
      <c r="CP121" s="1072" t="s">
        <v>401</v>
      </c>
      <c r="CQ121" s="1073"/>
      <c r="CR121" s="1073"/>
      <c r="CS121" s="1073"/>
      <c r="CT121" s="1073"/>
      <c r="CU121" s="1073"/>
      <c r="CV121" s="1073"/>
      <c r="CW121" s="1073"/>
      <c r="CX121" s="1073"/>
      <c r="CY121" s="1073"/>
      <c r="CZ121" s="1073"/>
      <c r="DA121" s="1073"/>
      <c r="DB121" s="1073"/>
      <c r="DC121" s="1073"/>
      <c r="DD121" s="1073"/>
      <c r="DE121" s="1073"/>
      <c r="DF121" s="1074"/>
      <c r="DG121" s="971">
        <v>153989</v>
      </c>
      <c r="DH121" s="972"/>
      <c r="DI121" s="972"/>
      <c r="DJ121" s="972"/>
      <c r="DK121" s="972"/>
      <c r="DL121" s="972">
        <v>129108</v>
      </c>
      <c r="DM121" s="972"/>
      <c r="DN121" s="972"/>
      <c r="DO121" s="972"/>
      <c r="DP121" s="972"/>
      <c r="DQ121" s="972">
        <v>111037</v>
      </c>
      <c r="DR121" s="972"/>
      <c r="DS121" s="972"/>
      <c r="DT121" s="972"/>
      <c r="DU121" s="972"/>
      <c r="DV121" s="973">
        <v>6.2</v>
      </c>
      <c r="DW121" s="973"/>
      <c r="DX121" s="973"/>
      <c r="DY121" s="973"/>
      <c r="DZ121" s="974"/>
    </row>
    <row r="122" spans="1:130" s="246" customFormat="1" ht="26.25" customHeight="1" x14ac:dyDescent="0.15">
      <c r="A122" s="1112"/>
      <c r="B122" s="998"/>
      <c r="C122" s="968" t="s">
        <v>444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146</v>
      </c>
      <c r="AB122" s="1011"/>
      <c r="AC122" s="1011"/>
      <c r="AD122" s="1011"/>
      <c r="AE122" s="1012"/>
      <c r="AF122" s="1013" t="s">
        <v>146</v>
      </c>
      <c r="AG122" s="1011"/>
      <c r="AH122" s="1011"/>
      <c r="AI122" s="1011"/>
      <c r="AJ122" s="1012"/>
      <c r="AK122" s="1013" t="s">
        <v>146</v>
      </c>
      <c r="AL122" s="1011"/>
      <c r="AM122" s="1011"/>
      <c r="AN122" s="1011"/>
      <c r="AO122" s="1012"/>
      <c r="AP122" s="1014" t="s">
        <v>146</v>
      </c>
      <c r="AQ122" s="1015"/>
      <c r="AR122" s="1015"/>
      <c r="AS122" s="1015"/>
      <c r="AT122" s="1016"/>
      <c r="AU122" s="1044"/>
      <c r="AV122" s="1045"/>
      <c r="AW122" s="1045"/>
      <c r="AX122" s="1045"/>
      <c r="AY122" s="1046"/>
      <c r="AZ122" s="1026" t="s">
        <v>463</v>
      </c>
      <c r="BA122" s="1017"/>
      <c r="BB122" s="1017"/>
      <c r="BC122" s="1017"/>
      <c r="BD122" s="1017"/>
      <c r="BE122" s="1017"/>
      <c r="BF122" s="1017"/>
      <c r="BG122" s="1017"/>
      <c r="BH122" s="1017"/>
      <c r="BI122" s="1017"/>
      <c r="BJ122" s="1017"/>
      <c r="BK122" s="1017"/>
      <c r="BL122" s="1017"/>
      <c r="BM122" s="1017"/>
      <c r="BN122" s="1017"/>
      <c r="BO122" s="1017"/>
      <c r="BP122" s="1018"/>
      <c r="BQ122" s="1049">
        <v>4166863</v>
      </c>
      <c r="BR122" s="1050"/>
      <c r="BS122" s="1050"/>
      <c r="BT122" s="1050"/>
      <c r="BU122" s="1050"/>
      <c r="BV122" s="1050">
        <v>4189591</v>
      </c>
      <c r="BW122" s="1050"/>
      <c r="BX122" s="1050"/>
      <c r="BY122" s="1050"/>
      <c r="BZ122" s="1050"/>
      <c r="CA122" s="1050">
        <v>4158868</v>
      </c>
      <c r="CB122" s="1050"/>
      <c r="CC122" s="1050"/>
      <c r="CD122" s="1050"/>
      <c r="CE122" s="1050"/>
      <c r="CF122" s="1070">
        <v>233.1</v>
      </c>
      <c r="CG122" s="1071"/>
      <c r="CH122" s="1071"/>
      <c r="CI122" s="1071"/>
      <c r="CJ122" s="1071"/>
      <c r="CK122" s="1062"/>
      <c r="CL122" s="1063"/>
      <c r="CM122" s="1063"/>
      <c r="CN122" s="1063"/>
      <c r="CO122" s="1064"/>
      <c r="CP122" s="1072" t="s">
        <v>399</v>
      </c>
      <c r="CQ122" s="1073"/>
      <c r="CR122" s="1073"/>
      <c r="CS122" s="1073"/>
      <c r="CT122" s="1073"/>
      <c r="CU122" s="1073"/>
      <c r="CV122" s="1073"/>
      <c r="CW122" s="1073"/>
      <c r="CX122" s="1073"/>
      <c r="CY122" s="1073"/>
      <c r="CZ122" s="1073"/>
      <c r="DA122" s="1073"/>
      <c r="DB122" s="1073"/>
      <c r="DC122" s="1073"/>
      <c r="DD122" s="1073"/>
      <c r="DE122" s="1073"/>
      <c r="DF122" s="1074"/>
      <c r="DG122" s="971" t="s">
        <v>146</v>
      </c>
      <c r="DH122" s="972"/>
      <c r="DI122" s="972"/>
      <c r="DJ122" s="972"/>
      <c r="DK122" s="972"/>
      <c r="DL122" s="972" t="s">
        <v>146</v>
      </c>
      <c r="DM122" s="972"/>
      <c r="DN122" s="972"/>
      <c r="DO122" s="972"/>
      <c r="DP122" s="972"/>
      <c r="DQ122" s="972" t="s">
        <v>146</v>
      </c>
      <c r="DR122" s="972"/>
      <c r="DS122" s="972"/>
      <c r="DT122" s="972"/>
      <c r="DU122" s="972"/>
      <c r="DV122" s="973" t="s">
        <v>146</v>
      </c>
      <c r="DW122" s="973"/>
      <c r="DX122" s="973"/>
      <c r="DY122" s="973"/>
      <c r="DZ122" s="974"/>
    </row>
    <row r="123" spans="1:130" s="246" customFormat="1" ht="26.25" customHeight="1" x14ac:dyDescent="0.15">
      <c r="A123" s="1112"/>
      <c r="B123" s="998"/>
      <c r="C123" s="968" t="s">
        <v>450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146</v>
      </c>
      <c r="AB123" s="1011"/>
      <c r="AC123" s="1011"/>
      <c r="AD123" s="1011"/>
      <c r="AE123" s="1012"/>
      <c r="AF123" s="1013" t="s">
        <v>146</v>
      </c>
      <c r="AG123" s="1011"/>
      <c r="AH123" s="1011"/>
      <c r="AI123" s="1011"/>
      <c r="AJ123" s="1012"/>
      <c r="AK123" s="1013" t="s">
        <v>146</v>
      </c>
      <c r="AL123" s="1011"/>
      <c r="AM123" s="1011"/>
      <c r="AN123" s="1011"/>
      <c r="AO123" s="1012"/>
      <c r="AP123" s="1014" t="s">
        <v>146</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464</v>
      </c>
      <c r="BP123" s="1058"/>
      <c r="BQ123" s="1118">
        <v>11387624</v>
      </c>
      <c r="BR123" s="1084"/>
      <c r="BS123" s="1084"/>
      <c r="BT123" s="1084"/>
      <c r="BU123" s="1084"/>
      <c r="BV123" s="1084">
        <v>11409294</v>
      </c>
      <c r="BW123" s="1084"/>
      <c r="BX123" s="1084"/>
      <c r="BY123" s="1084"/>
      <c r="BZ123" s="1084"/>
      <c r="CA123" s="1084">
        <v>11401174</v>
      </c>
      <c r="CB123" s="1084"/>
      <c r="CC123" s="1084"/>
      <c r="CD123" s="1084"/>
      <c r="CE123" s="1084"/>
      <c r="CF123" s="1051"/>
      <c r="CG123" s="1052"/>
      <c r="CH123" s="1052"/>
      <c r="CI123" s="1052"/>
      <c r="CJ123" s="1053"/>
      <c r="CK123" s="1062"/>
      <c r="CL123" s="1063"/>
      <c r="CM123" s="1063"/>
      <c r="CN123" s="1063"/>
      <c r="CO123" s="1064"/>
      <c r="CP123" s="1072" t="s">
        <v>400</v>
      </c>
      <c r="CQ123" s="1073"/>
      <c r="CR123" s="1073"/>
      <c r="CS123" s="1073"/>
      <c r="CT123" s="1073"/>
      <c r="CU123" s="1073"/>
      <c r="CV123" s="1073"/>
      <c r="CW123" s="1073"/>
      <c r="CX123" s="1073"/>
      <c r="CY123" s="1073"/>
      <c r="CZ123" s="1073"/>
      <c r="DA123" s="1073"/>
      <c r="DB123" s="1073"/>
      <c r="DC123" s="1073"/>
      <c r="DD123" s="1073"/>
      <c r="DE123" s="1073"/>
      <c r="DF123" s="1074"/>
      <c r="DG123" s="1010" t="s">
        <v>146</v>
      </c>
      <c r="DH123" s="1011"/>
      <c r="DI123" s="1011"/>
      <c r="DJ123" s="1011"/>
      <c r="DK123" s="1012"/>
      <c r="DL123" s="1013" t="s">
        <v>146</v>
      </c>
      <c r="DM123" s="1011"/>
      <c r="DN123" s="1011"/>
      <c r="DO123" s="1011"/>
      <c r="DP123" s="1012"/>
      <c r="DQ123" s="1013" t="s">
        <v>146</v>
      </c>
      <c r="DR123" s="1011"/>
      <c r="DS123" s="1011"/>
      <c r="DT123" s="1011"/>
      <c r="DU123" s="1012"/>
      <c r="DV123" s="1014" t="s">
        <v>146</v>
      </c>
      <c r="DW123" s="1015"/>
      <c r="DX123" s="1015"/>
      <c r="DY123" s="1015"/>
      <c r="DZ123" s="1016"/>
    </row>
    <row r="124" spans="1:130" s="246" customFormat="1" ht="26.25" customHeight="1" thickBot="1" x14ac:dyDescent="0.2">
      <c r="A124" s="1112"/>
      <c r="B124" s="998"/>
      <c r="C124" s="968" t="s">
        <v>453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146</v>
      </c>
      <c r="AB124" s="1011"/>
      <c r="AC124" s="1011"/>
      <c r="AD124" s="1011"/>
      <c r="AE124" s="1012"/>
      <c r="AF124" s="1013" t="s">
        <v>146</v>
      </c>
      <c r="AG124" s="1011"/>
      <c r="AH124" s="1011"/>
      <c r="AI124" s="1011"/>
      <c r="AJ124" s="1012"/>
      <c r="AK124" s="1013" t="s">
        <v>146</v>
      </c>
      <c r="AL124" s="1011"/>
      <c r="AM124" s="1011"/>
      <c r="AN124" s="1011"/>
      <c r="AO124" s="1012"/>
      <c r="AP124" s="1014" t="s">
        <v>146</v>
      </c>
      <c r="AQ124" s="1015"/>
      <c r="AR124" s="1015"/>
      <c r="AS124" s="1015"/>
      <c r="AT124" s="1016"/>
      <c r="AU124" s="1114" t="s">
        <v>465</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t="s">
        <v>146</v>
      </c>
      <c r="BR124" s="1080"/>
      <c r="BS124" s="1080"/>
      <c r="BT124" s="1080"/>
      <c r="BU124" s="1080"/>
      <c r="BV124" s="1080" t="s">
        <v>146</v>
      </c>
      <c r="BW124" s="1080"/>
      <c r="BX124" s="1080"/>
      <c r="BY124" s="1080"/>
      <c r="BZ124" s="1080"/>
      <c r="CA124" s="1080" t="s">
        <v>146</v>
      </c>
      <c r="CB124" s="1080"/>
      <c r="CC124" s="1080"/>
      <c r="CD124" s="1080"/>
      <c r="CE124" s="1080"/>
      <c r="CF124" s="1081"/>
      <c r="CG124" s="1082"/>
      <c r="CH124" s="1082"/>
      <c r="CI124" s="1082"/>
      <c r="CJ124" s="1083"/>
      <c r="CK124" s="1065"/>
      <c r="CL124" s="1065"/>
      <c r="CM124" s="1065"/>
      <c r="CN124" s="1065"/>
      <c r="CO124" s="1066"/>
      <c r="CP124" s="1072" t="s">
        <v>466</v>
      </c>
      <c r="CQ124" s="1073"/>
      <c r="CR124" s="1073"/>
      <c r="CS124" s="1073"/>
      <c r="CT124" s="1073"/>
      <c r="CU124" s="1073"/>
      <c r="CV124" s="1073"/>
      <c r="CW124" s="1073"/>
      <c r="CX124" s="1073"/>
      <c r="CY124" s="1073"/>
      <c r="CZ124" s="1073"/>
      <c r="DA124" s="1073"/>
      <c r="DB124" s="1073"/>
      <c r="DC124" s="1073"/>
      <c r="DD124" s="1073"/>
      <c r="DE124" s="1073"/>
      <c r="DF124" s="1074"/>
      <c r="DG124" s="1057" t="s">
        <v>146</v>
      </c>
      <c r="DH124" s="1036"/>
      <c r="DI124" s="1036"/>
      <c r="DJ124" s="1036"/>
      <c r="DK124" s="1037"/>
      <c r="DL124" s="1035" t="s">
        <v>146</v>
      </c>
      <c r="DM124" s="1036"/>
      <c r="DN124" s="1036"/>
      <c r="DO124" s="1036"/>
      <c r="DP124" s="1037"/>
      <c r="DQ124" s="1035" t="s">
        <v>146</v>
      </c>
      <c r="DR124" s="1036"/>
      <c r="DS124" s="1036"/>
      <c r="DT124" s="1036"/>
      <c r="DU124" s="1037"/>
      <c r="DV124" s="1038" t="s">
        <v>146</v>
      </c>
      <c r="DW124" s="1039"/>
      <c r="DX124" s="1039"/>
      <c r="DY124" s="1039"/>
      <c r="DZ124" s="1040"/>
    </row>
    <row r="125" spans="1:130" s="246" customFormat="1" ht="26.25" customHeight="1" x14ac:dyDescent="0.15">
      <c r="A125" s="1112"/>
      <c r="B125" s="998"/>
      <c r="C125" s="968" t="s">
        <v>455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146</v>
      </c>
      <c r="AB125" s="1011"/>
      <c r="AC125" s="1011"/>
      <c r="AD125" s="1011"/>
      <c r="AE125" s="1012"/>
      <c r="AF125" s="1013" t="s">
        <v>146</v>
      </c>
      <c r="AG125" s="1011"/>
      <c r="AH125" s="1011"/>
      <c r="AI125" s="1011"/>
      <c r="AJ125" s="1012"/>
      <c r="AK125" s="1013" t="s">
        <v>146</v>
      </c>
      <c r="AL125" s="1011"/>
      <c r="AM125" s="1011"/>
      <c r="AN125" s="1011"/>
      <c r="AO125" s="1012"/>
      <c r="AP125" s="1014" t="s">
        <v>146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467</v>
      </c>
      <c r="CL125" s="1060"/>
      <c r="CM125" s="1060"/>
      <c r="CN125" s="1060"/>
      <c r="CO125" s="1061"/>
      <c r="CP125" s="992" t="s">
        <v>468</v>
      </c>
      <c r="CQ125" s="941"/>
      <c r="CR125" s="941"/>
      <c r="CS125" s="941"/>
      <c r="CT125" s="941"/>
      <c r="CU125" s="941"/>
      <c r="CV125" s="941"/>
      <c r="CW125" s="941"/>
      <c r="CX125" s="941"/>
      <c r="CY125" s="941"/>
      <c r="CZ125" s="941"/>
      <c r="DA125" s="941"/>
      <c r="DB125" s="941"/>
      <c r="DC125" s="941"/>
      <c r="DD125" s="941"/>
      <c r="DE125" s="941"/>
      <c r="DF125" s="942"/>
      <c r="DG125" s="978" t="s">
        <v>146</v>
      </c>
      <c r="DH125" s="979"/>
      <c r="DI125" s="979"/>
      <c r="DJ125" s="979"/>
      <c r="DK125" s="979"/>
      <c r="DL125" s="979" t="s">
        <v>146</v>
      </c>
      <c r="DM125" s="979"/>
      <c r="DN125" s="979"/>
      <c r="DO125" s="979"/>
      <c r="DP125" s="979"/>
      <c r="DQ125" s="979" t="s">
        <v>146</v>
      </c>
      <c r="DR125" s="979"/>
      <c r="DS125" s="979"/>
      <c r="DT125" s="979"/>
      <c r="DU125" s="979"/>
      <c r="DV125" s="980" t="s">
        <v>146</v>
      </c>
      <c r="DW125" s="980"/>
      <c r="DX125" s="980"/>
      <c r="DY125" s="980"/>
      <c r="DZ125" s="981"/>
    </row>
    <row r="126" spans="1:130" s="246" customFormat="1" ht="26.25" customHeight="1" thickBot="1" x14ac:dyDescent="0.2">
      <c r="A126" s="1112"/>
      <c r="B126" s="998"/>
      <c r="C126" s="968" t="s">
        <v>457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146</v>
      </c>
      <c r="AB126" s="1011"/>
      <c r="AC126" s="1011"/>
      <c r="AD126" s="1011"/>
      <c r="AE126" s="1012"/>
      <c r="AF126" s="1013" t="s">
        <v>146</v>
      </c>
      <c r="AG126" s="1011"/>
      <c r="AH126" s="1011"/>
      <c r="AI126" s="1011"/>
      <c r="AJ126" s="1012"/>
      <c r="AK126" s="1013" t="s">
        <v>146</v>
      </c>
      <c r="AL126" s="1011"/>
      <c r="AM126" s="1011"/>
      <c r="AN126" s="1011"/>
      <c r="AO126" s="1012"/>
      <c r="AP126" s="1014" t="s">
        <v>146</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469</v>
      </c>
      <c r="CQ126" s="1002"/>
      <c r="CR126" s="1002"/>
      <c r="CS126" s="1002"/>
      <c r="CT126" s="1002"/>
      <c r="CU126" s="1002"/>
      <c r="CV126" s="1002"/>
      <c r="CW126" s="1002"/>
      <c r="CX126" s="1002"/>
      <c r="CY126" s="1002"/>
      <c r="CZ126" s="1002"/>
      <c r="DA126" s="1002"/>
      <c r="DB126" s="1002"/>
      <c r="DC126" s="1002"/>
      <c r="DD126" s="1002"/>
      <c r="DE126" s="1002"/>
      <c r="DF126" s="1003"/>
      <c r="DG126" s="971" t="s">
        <v>146</v>
      </c>
      <c r="DH126" s="972"/>
      <c r="DI126" s="972"/>
      <c r="DJ126" s="972"/>
      <c r="DK126" s="972"/>
      <c r="DL126" s="972" t="s">
        <v>146</v>
      </c>
      <c r="DM126" s="972"/>
      <c r="DN126" s="972"/>
      <c r="DO126" s="972"/>
      <c r="DP126" s="972"/>
      <c r="DQ126" s="972" t="s">
        <v>146</v>
      </c>
      <c r="DR126" s="972"/>
      <c r="DS126" s="972"/>
      <c r="DT126" s="972"/>
      <c r="DU126" s="972"/>
      <c r="DV126" s="973" t="s">
        <v>146</v>
      </c>
      <c r="DW126" s="973"/>
      <c r="DX126" s="973"/>
      <c r="DY126" s="973"/>
      <c r="DZ126" s="974"/>
    </row>
    <row r="127" spans="1:130" s="246" customFormat="1" ht="26.25" customHeight="1" x14ac:dyDescent="0.15">
      <c r="A127" s="1113"/>
      <c r="B127" s="1000"/>
      <c r="C127" s="1054" t="s">
        <v>470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146</v>
      </c>
      <c r="AB127" s="1011"/>
      <c r="AC127" s="1011"/>
      <c r="AD127" s="1011"/>
      <c r="AE127" s="1012"/>
      <c r="AF127" s="1013" t="s">
        <v>146</v>
      </c>
      <c r="AG127" s="1011"/>
      <c r="AH127" s="1011"/>
      <c r="AI127" s="1011"/>
      <c r="AJ127" s="1012"/>
      <c r="AK127" s="1013" t="s">
        <v>146</v>
      </c>
      <c r="AL127" s="1011"/>
      <c r="AM127" s="1011"/>
      <c r="AN127" s="1011"/>
      <c r="AO127" s="1012"/>
      <c r="AP127" s="1014" t="s">
        <v>146</v>
      </c>
      <c r="AQ127" s="1015"/>
      <c r="AR127" s="1015"/>
      <c r="AS127" s="1015"/>
      <c r="AT127" s="1016"/>
      <c r="AU127" s="282"/>
      <c r="AV127" s="282"/>
      <c r="AW127" s="282"/>
      <c r="AX127" s="1085" t="s">
        <v>471</v>
      </c>
      <c r="AY127" s="1086"/>
      <c r="AZ127" s="1086"/>
      <c r="BA127" s="1086"/>
      <c r="BB127" s="1086"/>
      <c r="BC127" s="1086"/>
      <c r="BD127" s="1086"/>
      <c r="BE127" s="1087"/>
      <c r="BF127" s="1088" t="s">
        <v>472</v>
      </c>
      <c r="BG127" s="1086"/>
      <c r="BH127" s="1086"/>
      <c r="BI127" s="1086"/>
      <c r="BJ127" s="1086"/>
      <c r="BK127" s="1086"/>
      <c r="BL127" s="1087"/>
      <c r="BM127" s="1088" t="s">
        <v>473</v>
      </c>
      <c r="BN127" s="1086"/>
      <c r="BO127" s="1086"/>
      <c r="BP127" s="1086"/>
      <c r="BQ127" s="1086"/>
      <c r="BR127" s="1086"/>
      <c r="BS127" s="1087"/>
      <c r="BT127" s="1088" t="s">
        <v>474</v>
      </c>
      <c r="BU127" s="1086"/>
      <c r="BV127" s="1086"/>
      <c r="BW127" s="1086"/>
      <c r="BX127" s="1086"/>
      <c r="BY127" s="1086"/>
      <c r="BZ127" s="1110"/>
      <c r="CA127" s="282"/>
      <c r="CB127" s="282"/>
      <c r="CC127" s="282"/>
      <c r="CD127" s="283"/>
      <c r="CE127" s="283"/>
      <c r="CF127" s="283"/>
      <c r="CG127" s="280"/>
      <c r="CH127" s="280"/>
      <c r="CI127" s="280"/>
      <c r="CJ127" s="281"/>
      <c r="CK127" s="1076"/>
      <c r="CL127" s="1063"/>
      <c r="CM127" s="1063"/>
      <c r="CN127" s="1063"/>
      <c r="CO127" s="1064"/>
      <c r="CP127" s="1001" t="s">
        <v>475</v>
      </c>
      <c r="CQ127" s="1002"/>
      <c r="CR127" s="1002"/>
      <c r="CS127" s="1002"/>
      <c r="CT127" s="1002"/>
      <c r="CU127" s="1002"/>
      <c r="CV127" s="1002"/>
      <c r="CW127" s="1002"/>
      <c r="CX127" s="1002"/>
      <c r="CY127" s="1002"/>
      <c r="CZ127" s="1002"/>
      <c r="DA127" s="1002"/>
      <c r="DB127" s="1002"/>
      <c r="DC127" s="1002"/>
      <c r="DD127" s="1002"/>
      <c r="DE127" s="1002"/>
      <c r="DF127" s="1003"/>
      <c r="DG127" s="971" t="s">
        <v>146</v>
      </c>
      <c r="DH127" s="972"/>
      <c r="DI127" s="972"/>
      <c r="DJ127" s="972"/>
      <c r="DK127" s="972"/>
      <c r="DL127" s="972" t="s">
        <v>146</v>
      </c>
      <c r="DM127" s="972"/>
      <c r="DN127" s="972"/>
      <c r="DO127" s="972"/>
      <c r="DP127" s="972"/>
      <c r="DQ127" s="972" t="s">
        <v>146</v>
      </c>
      <c r="DR127" s="972"/>
      <c r="DS127" s="972"/>
      <c r="DT127" s="972"/>
      <c r="DU127" s="972"/>
      <c r="DV127" s="973" t="s">
        <v>146</v>
      </c>
      <c r="DW127" s="973"/>
      <c r="DX127" s="973"/>
      <c r="DY127" s="973"/>
      <c r="DZ127" s="974"/>
    </row>
    <row r="128" spans="1:130" s="246" customFormat="1" ht="26.25" customHeight="1" thickBot="1" x14ac:dyDescent="0.2">
      <c r="A128" s="1096" t="s">
        <v>476</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477</v>
      </c>
      <c r="X128" s="1098"/>
      <c r="Y128" s="1098"/>
      <c r="Z128" s="1099"/>
      <c r="AA128" s="1100" t="s">
        <v>146</v>
      </c>
      <c r="AB128" s="1101"/>
      <c r="AC128" s="1101"/>
      <c r="AD128" s="1101"/>
      <c r="AE128" s="1102"/>
      <c r="AF128" s="1103" t="s">
        <v>146</v>
      </c>
      <c r="AG128" s="1101"/>
      <c r="AH128" s="1101"/>
      <c r="AI128" s="1101"/>
      <c r="AJ128" s="1102"/>
      <c r="AK128" s="1103" t="s">
        <v>146</v>
      </c>
      <c r="AL128" s="1101"/>
      <c r="AM128" s="1101"/>
      <c r="AN128" s="1101"/>
      <c r="AO128" s="1102"/>
      <c r="AP128" s="1104"/>
      <c r="AQ128" s="1105"/>
      <c r="AR128" s="1105"/>
      <c r="AS128" s="1105"/>
      <c r="AT128" s="1106"/>
      <c r="AU128" s="282"/>
      <c r="AV128" s="282"/>
      <c r="AW128" s="282"/>
      <c r="AX128" s="940" t="s">
        <v>478</v>
      </c>
      <c r="AY128" s="941"/>
      <c r="AZ128" s="941"/>
      <c r="BA128" s="941"/>
      <c r="BB128" s="941"/>
      <c r="BC128" s="941"/>
      <c r="BD128" s="941"/>
      <c r="BE128" s="942"/>
      <c r="BF128" s="1107" t="s">
        <v>146</v>
      </c>
      <c r="BG128" s="1108"/>
      <c r="BH128" s="1108"/>
      <c r="BI128" s="1108"/>
      <c r="BJ128" s="1108"/>
      <c r="BK128" s="1108"/>
      <c r="BL128" s="1109"/>
      <c r="BM128" s="1107">
        <v>15</v>
      </c>
      <c r="BN128" s="1108"/>
      <c r="BO128" s="1108"/>
      <c r="BP128" s="1108"/>
      <c r="BQ128" s="1108"/>
      <c r="BR128" s="1108"/>
      <c r="BS128" s="1109"/>
      <c r="BT128" s="1107">
        <v>20</v>
      </c>
      <c r="BU128" s="1108"/>
      <c r="BV128" s="1108"/>
      <c r="BW128" s="1108"/>
      <c r="BX128" s="1108"/>
      <c r="BY128" s="1108"/>
      <c r="BZ128" s="1131"/>
      <c r="CA128" s="283"/>
      <c r="CB128" s="283"/>
      <c r="CC128" s="283"/>
      <c r="CD128" s="283"/>
      <c r="CE128" s="283"/>
      <c r="CF128" s="283"/>
      <c r="CG128" s="280"/>
      <c r="CH128" s="280"/>
      <c r="CI128" s="280"/>
      <c r="CJ128" s="281"/>
      <c r="CK128" s="1077"/>
      <c r="CL128" s="1078"/>
      <c r="CM128" s="1078"/>
      <c r="CN128" s="1078"/>
      <c r="CO128" s="1079"/>
      <c r="CP128" s="1089" t="s">
        <v>479</v>
      </c>
      <c r="CQ128" s="1090"/>
      <c r="CR128" s="1090"/>
      <c r="CS128" s="1090"/>
      <c r="CT128" s="1090"/>
      <c r="CU128" s="1090"/>
      <c r="CV128" s="1090"/>
      <c r="CW128" s="1090"/>
      <c r="CX128" s="1090"/>
      <c r="CY128" s="1090"/>
      <c r="CZ128" s="1090"/>
      <c r="DA128" s="1090"/>
      <c r="DB128" s="1090"/>
      <c r="DC128" s="1090"/>
      <c r="DD128" s="1090"/>
      <c r="DE128" s="1090"/>
      <c r="DF128" s="1091"/>
      <c r="DG128" s="1092" t="s">
        <v>146</v>
      </c>
      <c r="DH128" s="1093"/>
      <c r="DI128" s="1093"/>
      <c r="DJ128" s="1093"/>
      <c r="DK128" s="1093"/>
      <c r="DL128" s="1093" t="s">
        <v>146</v>
      </c>
      <c r="DM128" s="1093"/>
      <c r="DN128" s="1093"/>
      <c r="DO128" s="1093"/>
      <c r="DP128" s="1093"/>
      <c r="DQ128" s="1093" t="s">
        <v>146</v>
      </c>
      <c r="DR128" s="1093"/>
      <c r="DS128" s="1093"/>
      <c r="DT128" s="1093"/>
      <c r="DU128" s="1093"/>
      <c r="DV128" s="1094" t="s">
        <v>146</v>
      </c>
      <c r="DW128" s="1094"/>
      <c r="DX128" s="1094"/>
      <c r="DY128" s="1094"/>
      <c r="DZ128" s="1095"/>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480</v>
      </c>
      <c r="X129" s="1126"/>
      <c r="Y129" s="1126"/>
      <c r="Z129" s="1127"/>
      <c r="AA129" s="1010">
        <v>2438263</v>
      </c>
      <c r="AB129" s="1011"/>
      <c r="AC129" s="1011"/>
      <c r="AD129" s="1011"/>
      <c r="AE129" s="1012"/>
      <c r="AF129" s="1013">
        <v>2389716</v>
      </c>
      <c r="AG129" s="1011"/>
      <c r="AH129" s="1011"/>
      <c r="AI129" s="1011"/>
      <c r="AJ129" s="1012"/>
      <c r="AK129" s="1013">
        <v>2267643</v>
      </c>
      <c r="AL129" s="1011"/>
      <c r="AM129" s="1011"/>
      <c r="AN129" s="1011"/>
      <c r="AO129" s="1012"/>
      <c r="AP129" s="1128"/>
      <c r="AQ129" s="1129"/>
      <c r="AR129" s="1129"/>
      <c r="AS129" s="1129"/>
      <c r="AT129" s="1130"/>
      <c r="AU129" s="284"/>
      <c r="AV129" s="284"/>
      <c r="AW129" s="284"/>
      <c r="AX129" s="1119" t="s">
        <v>481</v>
      </c>
      <c r="AY129" s="1002"/>
      <c r="AZ129" s="1002"/>
      <c r="BA129" s="1002"/>
      <c r="BB129" s="1002"/>
      <c r="BC129" s="1002"/>
      <c r="BD129" s="1002"/>
      <c r="BE129" s="1003"/>
      <c r="BF129" s="1120" t="s">
        <v>146</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483</v>
      </c>
      <c r="X130" s="1126"/>
      <c r="Y130" s="1126"/>
      <c r="Z130" s="1127"/>
      <c r="AA130" s="1010">
        <v>534494</v>
      </c>
      <c r="AB130" s="1011"/>
      <c r="AC130" s="1011"/>
      <c r="AD130" s="1011"/>
      <c r="AE130" s="1012"/>
      <c r="AF130" s="1013">
        <v>536875</v>
      </c>
      <c r="AG130" s="1011"/>
      <c r="AH130" s="1011"/>
      <c r="AI130" s="1011"/>
      <c r="AJ130" s="1012"/>
      <c r="AK130" s="1013">
        <v>483524</v>
      </c>
      <c r="AL130" s="1011"/>
      <c r="AM130" s="1011"/>
      <c r="AN130" s="1011"/>
      <c r="AO130" s="1012"/>
      <c r="AP130" s="1128"/>
      <c r="AQ130" s="1129"/>
      <c r="AR130" s="1129"/>
      <c r="AS130" s="1129"/>
      <c r="AT130" s="1130"/>
      <c r="AU130" s="284"/>
      <c r="AV130" s="284"/>
      <c r="AW130" s="284"/>
      <c r="AX130" s="1119" t="s">
        <v>484</v>
      </c>
      <c r="AY130" s="1002"/>
      <c r="AZ130" s="1002"/>
      <c r="BA130" s="1002"/>
      <c r="BB130" s="1002"/>
      <c r="BC130" s="1002"/>
      <c r="BD130" s="1002"/>
      <c r="BE130" s="1003"/>
      <c r="BF130" s="1156">
        <v>-0.1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485</v>
      </c>
      <c r="X131" s="1164"/>
      <c r="Y131" s="1164"/>
      <c r="Z131" s="1165"/>
      <c r="AA131" s="1057">
        <v>1903769</v>
      </c>
      <c r="AB131" s="1036"/>
      <c r="AC131" s="1036"/>
      <c r="AD131" s="1036"/>
      <c r="AE131" s="1037"/>
      <c r="AF131" s="1035">
        <v>1852841</v>
      </c>
      <c r="AG131" s="1036"/>
      <c r="AH131" s="1036"/>
      <c r="AI131" s="1036"/>
      <c r="AJ131" s="1037"/>
      <c r="AK131" s="1035">
        <v>1784119</v>
      </c>
      <c r="AL131" s="1036"/>
      <c r="AM131" s="1036"/>
      <c r="AN131" s="1036"/>
      <c r="AO131" s="1037"/>
      <c r="AP131" s="1166"/>
      <c r="AQ131" s="1167"/>
      <c r="AR131" s="1167"/>
      <c r="AS131" s="1167"/>
      <c r="AT131" s="1168"/>
      <c r="AU131" s="284"/>
      <c r="AV131" s="284"/>
      <c r="AW131" s="284"/>
      <c r="AX131" s="1138" t="s">
        <v>486</v>
      </c>
      <c r="AY131" s="1090"/>
      <c r="AZ131" s="1090"/>
      <c r="BA131" s="1090"/>
      <c r="BB131" s="1090"/>
      <c r="BC131" s="1090"/>
      <c r="BD131" s="1090"/>
      <c r="BE131" s="1091"/>
      <c r="BF131" s="1139" t="s">
        <v>146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488</v>
      </c>
      <c r="W132" s="1149"/>
      <c r="X132" s="1149"/>
      <c r="Y132" s="1149"/>
      <c r="Z132" s="1150"/>
      <c r="AA132" s="1151">
        <v>-0.20606491599999999</v>
      </c>
      <c r="AB132" s="1152"/>
      <c r="AC132" s="1152"/>
      <c r="AD132" s="1152"/>
      <c r="AE132" s="1153"/>
      <c r="AF132" s="1154">
        <v>-0.384598571</v>
      </c>
      <c r="AG132" s="1152"/>
      <c r="AH132" s="1152"/>
      <c r="AI132" s="1152"/>
      <c r="AJ132" s="1153"/>
      <c r="AK132" s="1154">
        <v>0.13491252500000001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489</v>
      </c>
      <c r="W133" s="1132"/>
      <c r="X133" s="1132"/>
      <c r="Y133" s="1132"/>
      <c r="Z133" s="1133"/>
      <c r="AA133" s="1134">
        <v>0.3</v>
      </c>
      <c r="AB133" s="1135"/>
      <c r="AC133" s="1135"/>
      <c r="AD133" s="1135"/>
      <c r="AE133" s="1136"/>
      <c r="AF133" s="1134">
        <v>-0.2</v>
      </c>
      <c r="AG133" s="1135"/>
      <c r="AH133" s="1135"/>
      <c r="AI133" s="1135"/>
      <c r="AJ133" s="1136"/>
      <c r="AK133" s="1134">
        <v>-0.1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8/P6bvLkHrzYxKiBes/q6pdeo+wW5CMIo8lAyrmIGWMhnQ+EprmmeN2w9lgWLnl1sK50vEU9/AsM9QW8ej9bw==" saltValue="TDMWRoi5PNkWdkYJ4Z6w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10"/>
  <sheetViews>
    <sheetView showGridLines="0" view="pageBreakPreview" zoomScaleNormal="85" zoomScaleSheetLayoutView="100" workbookViewId="0">
      <selection activeCell="CX50" sqref="CX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Mmb9UZsdRZMBqXm7exkR2QsTJIyGBHBNyeR9IiY801J0T8kikKkAMfuVpc+KIajc0cyWVhAZJ6X5nOaP4H41w==" saltValue="H0EAcVfdW2gMJ1xA35O7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103"/>
  <sheetViews>
    <sheetView showGridLines="0" topLeftCell="A16"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Xw8+W3/4MBufQHlLpiyYA8h3UcW0kz6w4iuxZ7quLETEOGwAFkfW/fKxIkvR/BoVRVVFq6m+dQ+fxom8NpWgQ==" saltValue="IBu4gcXJWS/NxEqjeiCw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Z74"/>
  <sheetViews>
    <sheetView showGridLines="0" view="pageBreakPreview" topLeftCell="AA2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498</v>
      </c>
      <c r="AL9" s="1175"/>
      <c r="AM9" s="1175"/>
      <c r="AN9" s="1176"/>
      <c r="AO9" s="312">
        <v>409643</v>
      </c>
      <c r="AP9" s="312">
        <v>131086</v>
      </c>
      <c r="AQ9" s="313">
        <v>190701</v>
      </c>
      <c r="AR9" s="314">
        <v>-31.3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499</v>
      </c>
      <c r="AL10" s="1175"/>
      <c r="AM10" s="1175"/>
      <c r="AN10" s="1176"/>
      <c r="AO10" s="315">
        <v>85112</v>
      </c>
      <c r="AP10" s="315">
        <v>27236</v>
      </c>
      <c r="AQ10" s="316">
        <v>22807</v>
      </c>
      <c r="AR10" s="317">
        <v>19.399999999999999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500</v>
      </c>
      <c r="AL11" s="1175"/>
      <c r="AM11" s="1175"/>
      <c r="AN11" s="1176"/>
      <c r="AO11" s="315">
        <v>63766</v>
      </c>
      <c r="AP11" s="315">
        <v>20405</v>
      </c>
      <c r="AQ11" s="316">
        <v>29822</v>
      </c>
      <c r="AR11" s="317">
        <v>-31.6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501</v>
      </c>
      <c r="AL12" s="1175"/>
      <c r="AM12" s="1175"/>
      <c r="AN12" s="1176"/>
      <c r="AO12" s="315" t="s">
        <v>502</v>
      </c>
      <c r="AP12" s="315" t="s">
        <v>502</v>
      </c>
      <c r="AQ12" s="316">
        <v>3258</v>
      </c>
      <c r="AR12" s="317" t="s">
        <v>502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503</v>
      </c>
      <c r="AL13" s="1175"/>
      <c r="AM13" s="1175"/>
      <c r="AN13" s="1176"/>
      <c r="AO13" s="315" t="s">
        <v>502</v>
      </c>
      <c r="AP13" s="315" t="s">
        <v>502</v>
      </c>
      <c r="AQ13" s="316">
        <v>24</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504</v>
      </c>
      <c r="AL14" s="1175"/>
      <c r="AM14" s="1175"/>
      <c r="AN14" s="1176"/>
      <c r="AO14" s="315">
        <v>3902</v>
      </c>
      <c r="AP14" s="315">
        <v>1249</v>
      </c>
      <c r="AQ14" s="316">
        <v>10094</v>
      </c>
      <c r="AR14" s="317">
        <v>-87.6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505</v>
      </c>
      <c r="AL15" s="1175"/>
      <c r="AM15" s="1175"/>
      <c r="AN15" s="1176"/>
      <c r="AO15" s="315">
        <v>30167</v>
      </c>
      <c r="AP15" s="315">
        <v>9653</v>
      </c>
      <c r="AQ15" s="316">
        <v>4017</v>
      </c>
      <c r="AR15" s="317">
        <v>140.30000000000001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506</v>
      </c>
      <c r="AL16" s="1178"/>
      <c r="AM16" s="1178"/>
      <c r="AN16" s="1179"/>
      <c r="AO16" s="315">
        <v>-35177</v>
      </c>
      <c r="AP16" s="315">
        <v>-11257</v>
      </c>
      <c r="AQ16" s="316">
        <v>-17771</v>
      </c>
      <c r="AR16" s="317">
        <v>-36.700000000000003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557413</v>
      </c>
      <c r="AP17" s="315">
        <v>178372</v>
      </c>
      <c r="AQ17" s="316">
        <v>242952</v>
      </c>
      <c r="AR17" s="317">
        <v>-26.6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511</v>
      </c>
      <c r="AL21" s="1170"/>
      <c r="AM21" s="1170"/>
      <c r="AN21" s="1171"/>
      <c r="AO21" s="327">
        <v>16</v>
      </c>
      <c r="AP21" s="328">
        <v>21.84</v>
      </c>
      <c r="AQ21" s="329">
        <v>-5.84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512</v>
      </c>
      <c r="AL22" s="1170"/>
      <c r="AM22" s="1170"/>
      <c r="AN22" s="1171"/>
      <c r="AO22" s="332">
        <v>97.1</v>
      </c>
      <c r="AP22" s="333">
        <v>95.6</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516</v>
      </c>
      <c r="AL32" s="1186"/>
      <c r="AM32" s="1186"/>
      <c r="AN32" s="1187"/>
      <c r="AO32" s="342">
        <v>404218</v>
      </c>
      <c r="AP32" s="342">
        <v>129350</v>
      </c>
      <c r="AQ32" s="343">
        <v>136235</v>
      </c>
      <c r="AR32" s="344">
        <v>-5.0999999999999996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517</v>
      </c>
      <c r="AL33" s="1186"/>
      <c r="AM33" s="1186"/>
      <c r="AN33" s="1187"/>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518</v>
      </c>
      <c r="AL34" s="1186"/>
      <c r="AM34" s="1186"/>
      <c r="AN34" s="1187"/>
      <c r="AO34" s="342" t="s">
        <v>502</v>
      </c>
      <c r="AP34" s="342" t="s">
        <v>502</v>
      </c>
      <c r="AQ34" s="343">
        <v>5</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519</v>
      </c>
      <c r="AL35" s="1186"/>
      <c r="AM35" s="1186"/>
      <c r="AN35" s="1187"/>
      <c r="AO35" s="342">
        <v>81406</v>
      </c>
      <c r="AP35" s="342">
        <v>26050</v>
      </c>
      <c r="AQ35" s="343">
        <v>32688</v>
      </c>
      <c r="AR35" s="344">
        <v>-20.3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520</v>
      </c>
      <c r="AL36" s="1186"/>
      <c r="AM36" s="1186"/>
      <c r="AN36" s="1187"/>
      <c r="AO36" s="342">
        <v>307</v>
      </c>
      <c r="AP36" s="342">
        <v>98</v>
      </c>
      <c r="AQ36" s="343">
        <v>4188</v>
      </c>
      <c r="AR36" s="344">
        <v>-97.7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521</v>
      </c>
      <c r="AL37" s="1186"/>
      <c r="AM37" s="1186"/>
      <c r="AN37" s="1187"/>
      <c r="AO37" s="342" t="s">
        <v>502</v>
      </c>
      <c r="AP37" s="342" t="s">
        <v>502</v>
      </c>
      <c r="AQ37" s="343">
        <v>1212</v>
      </c>
      <c r="AR37" s="344" t="s">
        <v>502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522</v>
      </c>
      <c r="AL38" s="1189"/>
      <c r="AM38" s="1189"/>
      <c r="AN38" s="1190"/>
      <c r="AO38" s="345" t="s">
        <v>502</v>
      </c>
      <c r="AP38" s="345" t="s">
        <v>502</v>
      </c>
      <c r="AQ38" s="346">
        <v>25</v>
      </c>
      <c r="AR38" s="334" t="s">
        <v>502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523</v>
      </c>
      <c r="AL39" s="1189"/>
      <c r="AM39" s="1189"/>
      <c r="AN39" s="1190"/>
      <c r="AO39" s="342" t="s">
        <v>502</v>
      </c>
      <c r="AP39" s="342" t="s">
        <v>502</v>
      </c>
      <c r="AQ39" s="343">
        <v>-7598</v>
      </c>
      <c r="AR39" s="344" t="s">
        <v>502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524</v>
      </c>
      <c r="AL40" s="1186"/>
      <c r="AM40" s="1186"/>
      <c r="AN40" s="1187"/>
      <c r="AO40" s="342">
        <v>-483524</v>
      </c>
      <c r="AP40" s="342">
        <v>-154728</v>
      </c>
      <c r="AQ40" s="343">
        <v>-123844</v>
      </c>
      <c r="AR40" s="344">
        <v>24.9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2407</v>
      </c>
      <c r="AP41" s="342">
        <v>770</v>
      </c>
      <c r="AQ41" s="343">
        <v>42911</v>
      </c>
      <c r="AR41" s="344">
        <v>-98.2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493</v>
      </c>
      <c r="AN49" s="1182" t="s">
        <v>528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931891</v>
      </c>
      <c r="AN51" s="364">
        <v>290490</v>
      </c>
      <c r="AO51" s="365">
        <v>-24.2</v>
      </c>
      <c r="AP51" s="366">
        <v>333013</v>
      </c>
      <c r="AQ51" s="367">
        <v>5.3</v>
      </c>
      <c r="AR51" s="368">
        <v>-29.5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662013</v>
      </c>
      <c r="AN52" s="372">
        <v>206363</v>
      </c>
      <c r="AO52" s="373">
        <v>-24.5</v>
      </c>
      <c r="AP52" s="374">
        <v>126732</v>
      </c>
      <c r="AQ52" s="375">
        <v>19.100000000000001</v>
      </c>
      <c r="AR52" s="376">
        <v>-43.6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1192558</v>
      </c>
      <c r="AN53" s="364">
        <v>373608</v>
      </c>
      <c r="AO53" s="365">
        <v>28.6</v>
      </c>
      <c r="AP53" s="366">
        <v>280458</v>
      </c>
      <c r="AQ53" s="367">
        <v>-15.8</v>
      </c>
      <c r="AR53" s="368">
        <v>44.4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813036</v>
      </c>
      <c r="AN54" s="372">
        <v>254711</v>
      </c>
      <c r="AO54" s="373">
        <v>23.4</v>
      </c>
      <c r="AP54" s="374">
        <v>127286</v>
      </c>
      <c r="AQ54" s="375">
        <v>0.4</v>
      </c>
      <c r="AR54" s="376">
        <v>23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1237471</v>
      </c>
      <c r="AN55" s="364">
        <v>386952</v>
      </c>
      <c r="AO55" s="365">
        <v>3.6</v>
      </c>
      <c r="AP55" s="366">
        <v>291945</v>
      </c>
      <c r="AQ55" s="367">
        <v>4.0999999999999996</v>
      </c>
      <c r="AR55" s="368">
        <v>-0.5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761436</v>
      </c>
      <c r="AN56" s="372">
        <v>238098</v>
      </c>
      <c r="AO56" s="373">
        <v>-6.5</v>
      </c>
      <c r="AP56" s="374">
        <v>127651</v>
      </c>
      <c r="AQ56" s="375">
        <v>0.3</v>
      </c>
      <c r="AR56" s="376">
        <v>-6.8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1216866</v>
      </c>
      <c r="AN57" s="364">
        <v>383627</v>
      </c>
      <c r="AO57" s="365">
        <v>-0.9</v>
      </c>
      <c r="AP57" s="366">
        <v>291173</v>
      </c>
      <c r="AQ57" s="367">
        <v>-0.3</v>
      </c>
      <c r="AR57" s="368">
        <v>-0.6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823849</v>
      </c>
      <c r="AN58" s="372">
        <v>259725</v>
      </c>
      <c r="AO58" s="373">
        <v>9.1</v>
      </c>
      <c r="AP58" s="374">
        <v>119071</v>
      </c>
      <c r="AQ58" s="375">
        <v>-6.7</v>
      </c>
      <c r="AR58" s="376">
        <v>15.8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807496</v>
      </c>
      <c r="AN59" s="364">
        <v>258399</v>
      </c>
      <c r="AO59" s="365">
        <v>-32.6</v>
      </c>
      <c r="AP59" s="366">
        <v>271581</v>
      </c>
      <c r="AQ59" s="367">
        <v>-6.7</v>
      </c>
      <c r="AR59" s="368">
        <v>-25.9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605360</v>
      </c>
      <c r="AN60" s="372">
        <v>193715</v>
      </c>
      <c r="AO60" s="373">
        <v>-25.4</v>
      </c>
      <c r="AP60" s="374">
        <v>117844</v>
      </c>
      <c r="AQ60" s="375">
        <v>-1</v>
      </c>
      <c r="AR60" s="376">
        <v>-24.4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1077256</v>
      </c>
      <c r="AN61" s="379">
        <v>338615</v>
      </c>
      <c r="AO61" s="380">
        <v>-5.0999999999999996</v>
      </c>
      <c r="AP61" s="381">
        <v>293634</v>
      </c>
      <c r="AQ61" s="382">
        <v>-2.7</v>
      </c>
      <c r="AR61" s="368">
        <v>-2.4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733139</v>
      </c>
      <c r="AN62" s="372">
        <v>230522</v>
      </c>
      <c r="AO62" s="373">
        <v>-4.8</v>
      </c>
      <c r="AP62" s="374">
        <v>123717</v>
      </c>
      <c r="AQ62" s="375">
        <v>2.4</v>
      </c>
      <c r="AR62" s="376">
        <v>-7.2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D3db52BPJJdjXKUSRccboe4tACP8FrFKZrNcsindI+1leHTlxbdqlihgmcfNmbkJPEEy/hoM5l22TCSGVa6Sg==" saltValue="3CAT+PLrxL4FRmEN28+E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6YWTl1QEqnYiMiafY9ZtOGl3ZUyVHbeOHefFueZsR7TgA9NCCt8A0fjPgqWAv3aXRSQhn+LACVfNJvsT5Hynw==" saltValue="3ExZHDeUC5lrCbeGBhL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32"/>
  <sheetViews>
    <sheetView showGridLines="0" topLeftCell="A79"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uYxTfzmeWpA6eqbHg4YWNhpJlvBhkByun8vdthqC4rEYwub0qAwjPuCtGtd4fK475eK/vDPFphrY+3V0sq9hw==" saltValue="7gU0IRc9DDNgtUnagehi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9"/>
  <sheetViews>
    <sheetView showGridLines="0" topLeftCell="F43"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94" t="s">
        <v>3</v>
      </c>
      <c r="D47" s="1194"/>
      <c r="E47" s="1195"/>
      <c r="F47" s="11">
        <v>26.87</v>
      </c>
      <c r="G47" s="12">
        <v>25.75</v>
      </c>
      <c r="H47" s="12">
        <v>26.84</v>
      </c>
      <c r="I47" s="12">
        <v>27.41</v>
      </c>
      <c r="J47" s="13">
        <v>28.9</v>
      </c>
    </row>
    <row r="48" spans="2:10" ht="57.75" customHeight="1" x14ac:dyDescent="0.15">
      <c r="B48" s="14"/>
      <c r="C48" s="1196" t="s">
        <v>4</v>
      </c>
      <c r="D48" s="1196"/>
      <c r="E48" s="1197"/>
      <c r="F48" s="15">
        <v>13.06</v>
      </c>
      <c r="G48" s="16">
        <v>12.03</v>
      </c>
      <c r="H48" s="16">
        <v>21.25</v>
      </c>
      <c r="I48" s="16">
        <v>24.31</v>
      </c>
      <c r="J48" s="17">
        <v>18.39</v>
      </c>
    </row>
    <row r="49" spans="2:10" ht="57.75" customHeight="1" thickBot="1" x14ac:dyDescent="0.2">
      <c r="B49" s="18"/>
      <c r="C49" s="1198" t="s">
        <v>5</v>
      </c>
      <c r="D49" s="1198"/>
      <c r="E49" s="1199"/>
      <c r="F49" s="19">
        <v>13.35</v>
      </c>
      <c r="G49" s="20">
        <v>5.16</v>
      </c>
      <c r="H49" s="20">
        <v>14.23</v>
      </c>
      <c r="I49" s="20">
        <v>8.26</v>
      </c>
      <c r="J49" s="21" t="s">
        <v>549</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QKS5JCIuzyAWIquYNHinWYwYUcIrcdJ/Dwbdq3r9u/JSSOnqSS2c3qyV+TncOYBSVvLVMZNGCR+CAgQPuccndQ==" saltValue="fDQQGIjobYOVtlGiw121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06" t="s">
        <v>550</v>
      </c>
      <c r="D34" s="1206"/>
      <c r="E34" s="1207"/>
      <c r="F34" s="32">
        <v>12.51</v>
      </c>
      <c r="G34" s="33">
        <v>11.63</v>
      </c>
      <c r="H34" s="33">
        <v>20.61</v>
      </c>
      <c r="I34" s="33">
        <v>23.59</v>
      </c>
      <c r="J34" s="34">
        <v>17.98</v>
      </c>
      <c r="K34" s="22"/>
      <c r="L34" s="22"/>
      <c r="M34" s="22"/>
      <c r="N34" s="22"/>
      <c r="O34" s="22"/>
      <c r="P34" s="22"/>
    </row>
    <row r="35" spans="1:16" ht="39" customHeight="1" x14ac:dyDescent="0.15">
      <c r="A35" s="22"/>
      <c r="B35" s="35"/>
      <c r="C35" s="1200" t="s">
        <v>551</v>
      </c>
      <c r="D35" s="1201"/>
      <c r="E35" s="1202"/>
      <c r="F35" s="36">
        <v>0.17</v>
      </c>
      <c r="G35" s="37">
        <v>0.21</v>
      </c>
      <c r="H35" s="37">
        <v>0.53</v>
      </c>
      <c r="I35" s="37">
        <v>0.8</v>
      </c>
      <c r="J35" s="38">
        <v>0.78</v>
      </c>
      <c r="K35" s="22"/>
      <c r="L35" s="22"/>
      <c r="M35" s="22"/>
      <c r="N35" s="22"/>
      <c r="O35" s="22"/>
      <c r="P35" s="22"/>
    </row>
    <row r="36" spans="1:16" ht="39" customHeight="1" x14ac:dyDescent="0.15">
      <c r="A36" s="22"/>
      <c r="B36" s="35"/>
      <c r="C36" s="1200" t="s">
        <v>552</v>
      </c>
      <c r="D36" s="1201"/>
      <c r="E36" s="1202"/>
      <c r="F36" s="36">
        <v>0.54</v>
      </c>
      <c r="G36" s="37">
        <v>0.38</v>
      </c>
      <c r="H36" s="37">
        <v>0.62</v>
      </c>
      <c r="I36" s="37">
        <v>0.7</v>
      </c>
      <c r="J36" s="38">
        <v>0.4</v>
      </c>
      <c r="K36" s="22"/>
      <c r="L36" s="22"/>
      <c r="M36" s="22"/>
      <c r="N36" s="22"/>
      <c r="O36" s="22"/>
      <c r="P36" s="22"/>
    </row>
    <row r="37" spans="1:16" ht="39" customHeight="1" x14ac:dyDescent="0.15">
      <c r="A37" s="22"/>
      <c r="B37" s="35"/>
      <c r="C37" s="1200" t="s">
        <v>553</v>
      </c>
      <c r="D37" s="1201"/>
      <c r="E37" s="1202"/>
      <c r="F37" s="36">
        <v>1.64</v>
      </c>
      <c r="G37" s="37">
        <v>0.41</v>
      </c>
      <c r="H37" s="37">
        <v>2.46</v>
      </c>
      <c r="I37" s="37">
        <v>1.42</v>
      </c>
      <c r="J37" s="38">
        <v>0.33</v>
      </c>
      <c r="K37" s="22"/>
      <c r="L37" s="22"/>
      <c r="M37" s="22"/>
      <c r="N37" s="22"/>
      <c r="O37" s="22"/>
      <c r="P37" s="22"/>
    </row>
    <row r="38" spans="1:16" ht="39" customHeight="1" x14ac:dyDescent="0.15">
      <c r="A38" s="22"/>
      <c r="B38" s="35"/>
      <c r="C38" s="1200" t="s">
        <v>554</v>
      </c>
      <c r="D38" s="1201"/>
      <c r="E38" s="1202"/>
      <c r="F38" s="36">
        <v>0.12</v>
      </c>
      <c r="G38" s="37">
        <v>0.18</v>
      </c>
      <c r="H38" s="37">
        <v>0.36</v>
      </c>
      <c r="I38" s="37">
        <v>0.33</v>
      </c>
      <c r="J38" s="38">
        <v>0.1</v>
      </c>
      <c r="K38" s="22"/>
      <c r="L38" s="22"/>
      <c r="M38" s="22"/>
      <c r="N38" s="22"/>
      <c r="O38" s="22"/>
      <c r="P38" s="22"/>
    </row>
    <row r="39" spans="1:16" ht="39" customHeight="1" x14ac:dyDescent="0.15">
      <c r="A39" s="22"/>
      <c r="B39" s="35"/>
      <c r="C39" s="1200" t="s">
        <v>555</v>
      </c>
      <c r="D39" s="1201"/>
      <c r="E39" s="1202"/>
      <c r="F39" s="36">
        <v>0.11</v>
      </c>
      <c r="G39" s="37">
        <v>0.13</v>
      </c>
      <c r="H39" s="37">
        <v>0.11</v>
      </c>
      <c r="I39" s="37">
        <v>0.09</v>
      </c>
      <c r="J39" s="38">
        <v>0.05</v>
      </c>
      <c r="K39" s="22"/>
      <c r="L39" s="22"/>
      <c r="M39" s="22"/>
      <c r="N39" s="22"/>
      <c r="O39" s="22"/>
      <c r="P39" s="22"/>
    </row>
    <row r="40" spans="1:16" ht="39" customHeight="1" x14ac:dyDescent="0.15">
      <c r="A40" s="22"/>
      <c r="B40" s="35"/>
      <c r="C40" s="1200" t="s">
        <v>556</v>
      </c>
      <c r="D40" s="1201"/>
      <c r="E40" s="1202"/>
      <c r="F40" s="36">
        <v>0.35</v>
      </c>
      <c r="G40" s="37">
        <v>0.3</v>
      </c>
      <c r="H40" s="37">
        <v>0.05</v>
      </c>
      <c r="I40" s="37">
        <v>0.05</v>
      </c>
      <c r="J40" s="38">
        <v>0.05</v>
      </c>
      <c r="K40" s="22"/>
      <c r="L40" s="22"/>
      <c r="M40" s="22"/>
      <c r="N40" s="22"/>
      <c r="O40" s="22"/>
      <c r="P40" s="22"/>
    </row>
    <row r="41" spans="1:16" ht="39" customHeight="1" x14ac:dyDescent="0.15">
      <c r="A41" s="22"/>
      <c r="B41" s="35"/>
      <c r="C41" s="1200" t="s">
        <v>557</v>
      </c>
      <c r="D41" s="1201"/>
      <c r="E41" s="1202"/>
      <c r="F41" s="36">
        <v>0</v>
      </c>
      <c r="G41" s="37">
        <v>0</v>
      </c>
      <c r="H41" s="37">
        <v>0</v>
      </c>
      <c r="I41" s="37">
        <v>0</v>
      </c>
      <c r="J41" s="38">
        <v>0</v>
      </c>
      <c r="K41" s="22"/>
      <c r="L41" s="22"/>
      <c r="M41" s="22"/>
      <c r="N41" s="22"/>
      <c r="O41" s="22"/>
      <c r="P41" s="22"/>
    </row>
    <row r="42" spans="1:16" ht="39" customHeight="1" x14ac:dyDescent="0.15">
      <c r="A42" s="22"/>
      <c r="B42" s="39"/>
      <c r="C42" s="1200" t="s">
        <v>558</v>
      </c>
      <c r="D42" s="1201"/>
      <c r="E42" s="1202"/>
      <c r="F42" s="36" t="s">
        <v>502</v>
      </c>
      <c r="G42" s="37" t="s">
        <v>502</v>
      </c>
      <c r="H42" s="37" t="s">
        <v>502</v>
      </c>
      <c r="I42" s="37" t="s">
        <v>502</v>
      </c>
      <c r="J42" s="38" t="s">
        <v>502</v>
      </c>
      <c r="K42" s="22"/>
      <c r="L42" s="22"/>
      <c r="M42" s="22"/>
      <c r="N42" s="22"/>
      <c r="O42" s="22"/>
      <c r="P42" s="22"/>
    </row>
    <row r="43" spans="1:16" ht="39" customHeight="1" thickBot="1" x14ac:dyDescent="0.2">
      <c r="A43" s="22"/>
      <c r="B43" s="40"/>
      <c r="C43" s="1203" t="s">
        <v>559</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L+mZzk5t+3JTr4dOUwlW9s5GPx4rkyBJJxkPWmkTyPCTo2J3EXZ0i9ga3e4Si6sUk4dDfOUdQ6Y7r9m2gHaKg==" saltValue="u6asBophSUuSzE46yWGr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2"/>
  <sheetViews>
    <sheetView showGridLines="0" topLeftCell="G48" zoomScaleSheetLayoutView="55" workbookViewId="0">
      <selection activeCell="P58" sqref="P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507</v>
      </c>
      <c r="L45" s="60">
        <v>473</v>
      </c>
      <c r="M45" s="60">
        <v>444</v>
      </c>
      <c r="N45" s="60">
        <v>445</v>
      </c>
      <c r="O45" s="61">
        <v>404</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502</v>
      </c>
      <c r="L46" s="64" t="s">
        <v>502</v>
      </c>
      <c r="M46" s="64" t="s">
        <v>502</v>
      </c>
      <c r="N46" s="64" t="s">
        <v>502</v>
      </c>
      <c r="O46" s="65" t="s">
        <v>502</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502</v>
      </c>
      <c r="L47" s="64" t="s">
        <v>502</v>
      </c>
      <c r="M47" s="64" t="s">
        <v>502</v>
      </c>
      <c r="N47" s="64" t="s">
        <v>502</v>
      </c>
      <c r="O47" s="65" t="s">
        <v>502</v>
      </c>
      <c r="P47" s="48"/>
      <c r="Q47" s="48"/>
      <c r="R47" s="48"/>
      <c r="S47" s="48"/>
      <c r="T47" s="48"/>
      <c r="U47" s="48"/>
    </row>
    <row r="48" spans="1:21" ht="30.75" customHeight="1" x14ac:dyDescent="0.15">
      <c r="A48" s="48"/>
      <c r="B48" s="1210"/>
      <c r="C48" s="1211"/>
      <c r="D48" s="62"/>
      <c r="E48" s="1216" t="s">
        <v>15</v>
      </c>
      <c r="F48" s="1216"/>
      <c r="G48" s="1216"/>
      <c r="H48" s="1216"/>
      <c r="I48" s="1216"/>
      <c r="J48" s="1217"/>
      <c r="K48" s="63">
        <v>87</v>
      </c>
      <c r="L48" s="64">
        <v>85</v>
      </c>
      <c r="M48" s="64">
        <v>86</v>
      </c>
      <c r="N48" s="64">
        <v>84</v>
      </c>
      <c r="O48" s="65">
        <v>81</v>
      </c>
      <c r="P48" s="48"/>
      <c r="Q48" s="48"/>
      <c r="R48" s="48"/>
      <c r="S48" s="48"/>
      <c r="T48" s="48"/>
      <c r="U48" s="48"/>
    </row>
    <row r="49" spans="1:21" ht="30.75" customHeight="1" x14ac:dyDescent="0.15">
      <c r="A49" s="48"/>
      <c r="B49" s="1210"/>
      <c r="C49" s="1211"/>
      <c r="D49" s="62"/>
      <c r="E49" s="1216" t="s">
        <v>16</v>
      </c>
      <c r="F49" s="1216"/>
      <c r="G49" s="1216"/>
      <c r="H49" s="1216"/>
      <c r="I49" s="1216"/>
      <c r="J49" s="1217"/>
      <c r="K49" s="63">
        <v>0</v>
      </c>
      <c r="L49" s="64">
        <v>0</v>
      </c>
      <c r="M49" s="64">
        <v>1</v>
      </c>
      <c r="N49" s="64">
        <v>0</v>
      </c>
      <c r="O49" s="65">
        <v>0</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502</v>
      </c>
      <c r="L50" s="64" t="s">
        <v>502</v>
      </c>
      <c r="M50" s="64" t="s">
        <v>502</v>
      </c>
      <c r="N50" s="64" t="s">
        <v>502</v>
      </c>
      <c r="O50" s="65" t="s">
        <v>502</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502</v>
      </c>
      <c r="L51" s="64" t="s">
        <v>502</v>
      </c>
      <c r="M51" s="64" t="s">
        <v>502</v>
      </c>
      <c r="N51" s="64" t="s">
        <v>502</v>
      </c>
      <c r="O51" s="65" t="s">
        <v>502</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568</v>
      </c>
      <c r="L52" s="64">
        <v>559</v>
      </c>
      <c r="M52" s="64">
        <v>535</v>
      </c>
      <c r="N52" s="64">
        <v>538</v>
      </c>
      <c r="O52" s="65">
        <v>484</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26</v>
      </c>
      <c r="L53" s="69">
        <v>-1</v>
      </c>
      <c r="M53" s="69">
        <v>-4</v>
      </c>
      <c r="N53" s="69">
        <v>-9</v>
      </c>
      <c r="O53" s="70">
        <v>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587</v>
      </c>
      <c r="L57" s="83" t="s">
        <v>587</v>
      </c>
      <c r="M57" s="83" t="s">
        <v>587</v>
      </c>
      <c r="N57" s="83" t="s">
        <v>587</v>
      </c>
      <c r="O57" s="84" t="s">
        <v>587</v>
      </c>
    </row>
    <row r="58" spans="1:21" ht="31.5" customHeight="1" thickBot="1" x14ac:dyDescent="0.2">
      <c r="B58" s="1226"/>
      <c r="C58" s="1227"/>
      <c r="D58" s="1231" t="s">
        <v>27</v>
      </c>
      <c r="E58" s="1232"/>
      <c r="F58" s="1232"/>
      <c r="G58" s="1232"/>
      <c r="H58" s="1232"/>
      <c r="I58" s="1232"/>
      <c r="J58" s="1233"/>
      <c r="K58" s="85" t="s">
        <v>587</v>
      </c>
      <c r="L58" s="86" t="s">
        <v>587</v>
      </c>
      <c r="M58" s="86" t="s">
        <v>587</v>
      </c>
      <c r="N58" s="86" t="s">
        <v>587</v>
      </c>
      <c r="O58" s="87" t="s">
        <v>587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VpHyoeMY3Or+lZKsiFAQFH8jAKeTSNShVk7kjhPQQK59ZY/asJhn3XL5Axo+N9fWxeQQNDXbq+FzUvCSDiYgA==" saltValue="bn8cVFTEMtVG1stKYHAo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86"/>
  <sheetViews>
    <sheetView showGridLines="0" topLeftCell="H34"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34" t="s">
        <v>30</v>
      </c>
      <c r="C41" s="1235"/>
      <c r="D41" s="101"/>
      <c r="E41" s="1240" t="s">
        <v>31</v>
      </c>
      <c r="F41" s="1240"/>
      <c r="G41" s="1240"/>
      <c r="H41" s="1241"/>
      <c r="I41" s="102">
        <v>3307</v>
      </c>
      <c r="J41" s="103">
        <v>3496</v>
      </c>
      <c r="K41" s="103">
        <v>3639</v>
      </c>
      <c r="L41" s="103">
        <v>3842</v>
      </c>
      <c r="M41" s="104">
        <v>3765</v>
      </c>
    </row>
    <row r="42" spans="2:13" ht="27.75" customHeight="1" x14ac:dyDescent="0.15">
      <c r="B42" s="1236"/>
      <c r="C42" s="1237"/>
      <c r="D42" s="105"/>
      <c r="E42" s="1242" t="s">
        <v>32</v>
      </c>
      <c r="F42" s="1242"/>
      <c r="G42" s="1242"/>
      <c r="H42" s="1243"/>
      <c r="I42" s="106" t="s">
        <v>502</v>
      </c>
      <c r="J42" s="107" t="s">
        <v>502</v>
      </c>
      <c r="K42" s="107" t="s">
        <v>502</v>
      </c>
      <c r="L42" s="107" t="s">
        <v>502</v>
      </c>
      <c r="M42" s="108" t="s">
        <v>502</v>
      </c>
    </row>
    <row r="43" spans="2:13" ht="27.75" customHeight="1" x14ac:dyDescent="0.15">
      <c r="B43" s="1236"/>
      <c r="C43" s="1237"/>
      <c r="D43" s="105"/>
      <c r="E43" s="1242" t="s">
        <v>33</v>
      </c>
      <c r="F43" s="1242"/>
      <c r="G43" s="1242"/>
      <c r="H43" s="1243"/>
      <c r="I43" s="106">
        <v>634</v>
      </c>
      <c r="J43" s="107">
        <v>601</v>
      </c>
      <c r="K43" s="107">
        <v>545</v>
      </c>
      <c r="L43" s="107">
        <v>477</v>
      </c>
      <c r="M43" s="108">
        <v>419</v>
      </c>
    </row>
    <row r="44" spans="2:13" ht="27.75" customHeight="1" x14ac:dyDescent="0.15">
      <c r="B44" s="1236"/>
      <c r="C44" s="1237"/>
      <c r="D44" s="105"/>
      <c r="E44" s="1242" t="s">
        <v>34</v>
      </c>
      <c r="F44" s="1242"/>
      <c r="G44" s="1242"/>
      <c r="H44" s="1243"/>
      <c r="I44" s="106">
        <v>18</v>
      </c>
      <c r="J44" s="107">
        <v>20</v>
      </c>
      <c r="K44" s="107">
        <v>20</v>
      </c>
      <c r="L44" s="107">
        <v>19</v>
      </c>
      <c r="M44" s="108">
        <v>1</v>
      </c>
    </row>
    <row r="45" spans="2:13" ht="27.75" customHeight="1" x14ac:dyDescent="0.15">
      <c r="B45" s="1236"/>
      <c r="C45" s="1237"/>
      <c r="D45" s="105"/>
      <c r="E45" s="1242" t="s">
        <v>35</v>
      </c>
      <c r="F45" s="1242"/>
      <c r="G45" s="1242"/>
      <c r="H45" s="1243"/>
      <c r="I45" s="106">
        <v>431</v>
      </c>
      <c r="J45" s="107">
        <v>414</v>
      </c>
      <c r="K45" s="107">
        <v>414</v>
      </c>
      <c r="L45" s="107">
        <v>407</v>
      </c>
      <c r="M45" s="108">
        <v>405</v>
      </c>
    </row>
    <row r="46" spans="2:13" ht="27.75" customHeight="1" x14ac:dyDescent="0.15">
      <c r="B46" s="1236"/>
      <c r="C46" s="1237"/>
      <c r="D46" s="109"/>
      <c r="E46" s="1242" t="s">
        <v>36</v>
      </c>
      <c r="F46" s="1242"/>
      <c r="G46" s="1242"/>
      <c r="H46" s="1243"/>
      <c r="I46" s="106" t="s">
        <v>502</v>
      </c>
      <c r="J46" s="107" t="s">
        <v>502</v>
      </c>
      <c r="K46" s="107" t="s">
        <v>502</v>
      </c>
      <c r="L46" s="107" t="s">
        <v>502</v>
      </c>
      <c r="M46" s="108" t="s">
        <v>502</v>
      </c>
    </row>
    <row r="47" spans="2:13" ht="27.75" customHeight="1" x14ac:dyDescent="0.15">
      <c r="B47" s="1236"/>
      <c r="C47" s="1237"/>
      <c r="D47" s="110"/>
      <c r="E47" s="1244" t="s">
        <v>37</v>
      </c>
      <c r="F47" s="1245"/>
      <c r="G47" s="1245"/>
      <c r="H47" s="1246"/>
      <c r="I47" s="106" t="s">
        <v>502</v>
      </c>
      <c r="J47" s="107" t="s">
        <v>502</v>
      </c>
      <c r="K47" s="107" t="s">
        <v>502</v>
      </c>
      <c r="L47" s="107" t="s">
        <v>502</v>
      </c>
      <c r="M47" s="108" t="s">
        <v>502</v>
      </c>
    </row>
    <row r="48" spans="2:13" ht="27.75" customHeight="1" x14ac:dyDescent="0.15">
      <c r="B48" s="1236"/>
      <c r="C48" s="1237"/>
      <c r="D48" s="105"/>
      <c r="E48" s="1242" t="s">
        <v>38</v>
      </c>
      <c r="F48" s="1242"/>
      <c r="G48" s="1242"/>
      <c r="H48" s="1243"/>
      <c r="I48" s="106" t="s">
        <v>502</v>
      </c>
      <c r="J48" s="107" t="s">
        <v>502</v>
      </c>
      <c r="K48" s="107" t="s">
        <v>502</v>
      </c>
      <c r="L48" s="107" t="s">
        <v>502</v>
      </c>
      <c r="M48" s="108" t="s">
        <v>502</v>
      </c>
    </row>
    <row r="49" spans="2:13" ht="27.75" customHeight="1" x14ac:dyDescent="0.15">
      <c r="B49" s="1238"/>
      <c r="C49" s="1239"/>
      <c r="D49" s="105"/>
      <c r="E49" s="1242" t="s">
        <v>39</v>
      </c>
      <c r="F49" s="1242"/>
      <c r="G49" s="1242"/>
      <c r="H49" s="1243"/>
      <c r="I49" s="106" t="s">
        <v>502</v>
      </c>
      <c r="J49" s="107" t="s">
        <v>502</v>
      </c>
      <c r="K49" s="107" t="s">
        <v>502</v>
      </c>
      <c r="L49" s="107" t="s">
        <v>502</v>
      </c>
      <c r="M49" s="108" t="s">
        <v>502</v>
      </c>
    </row>
    <row r="50" spans="2:13" ht="27.75" customHeight="1" x14ac:dyDescent="0.15">
      <c r="B50" s="1247" t="s">
        <v>40</v>
      </c>
      <c r="C50" s="1248"/>
      <c r="D50" s="111"/>
      <c r="E50" s="1242" t="s">
        <v>41</v>
      </c>
      <c r="F50" s="1242"/>
      <c r="G50" s="1242"/>
      <c r="H50" s="1243"/>
      <c r="I50" s="106">
        <v>6657</v>
      </c>
      <c r="J50" s="107">
        <v>7114</v>
      </c>
      <c r="K50" s="107">
        <v>7221</v>
      </c>
      <c r="L50" s="107">
        <v>7220</v>
      </c>
      <c r="M50" s="108">
        <v>7242</v>
      </c>
    </row>
    <row r="51" spans="2:13" ht="27.75" customHeight="1" x14ac:dyDescent="0.15">
      <c r="B51" s="1236"/>
      <c r="C51" s="1237"/>
      <c r="D51" s="105"/>
      <c r="E51" s="1242" t="s">
        <v>42</v>
      </c>
      <c r="F51" s="1242"/>
      <c r="G51" s="1242"/>
      <c r="H51" s="1243"/>
      <c r="I51" s="106" t="s">
        <v>502</v>
      </c>
      <c r="J51" s="107" t="s">
        <v>502</v>
      </c>
      <c r="K51" s="107" t="s">
        <v>502</v>
      </c>
      <c r="L51" s="107" t="s">
        <v>502</v>
      </c>
      <c r="M51" s="108" t="s">
        <v>502</v>
      </c>
    </row>
    <row r="52" spans="2:13" ht="27.75" customHeight="1" x14ac:dyDescent="0.15">
      <c r="B52" s="1238"/>
      <c r="C52" s="1239"/>
      <c r="D52" s="105"/>
      <c r="E52" s="1242" t="s">
        <v>43</v>
      </c>
      <c r="F52" s="1242"/>
      <c r="G52" s="1242"/>
      <c r="H52" s="1243"/>
      <c r="I52" s="106">
        <v>3934</v>
      </c>
      <c r="J52" s="107">
        <v>4035</v>
      </c>
      <c r="K52" s="107">
        <v>4167</v>
      </c>
      <c r="L52" s="107">
        <v>4190</v>
      </c>
      <c r="M52" s="108">
        <v>4159</v>
      </c>
    </row>
    <row r="53" spans="2:13" ht="27.75" customHeight="1" thickBot="1" x14ac:dyDescent="0.2">
      <c r="B53" s="1249" t="s">
        <v>44</v>
      </c>
      <c r="C53" s="1250"/>
      <c r="D53" s="112"/>
      <c r="E53" s="1251" t="s">
        <v>45</v>
      </c>
      <c r="F53" s="1251"/>
      <c r="G53" s="1251"/>
      <c r="H53" s="1252"/>
      <c r="I53" s="113">
        <v>-6202</v>
      </c>
      <c r="J53" s="114">
        <v>-6618</v>
      </c>
      <c r="K53" s="114">
        <v>-6770</v>
      </c>
      <c r="L53" s="114">
        <v>-6664</v>
      </c>
      <c r="M53" s="115">
        <v>-6812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vI2WnSKMdxAqAKej/nzhW/oK+4OVeh/HkGm4AUghB8nU6cEcR59dDeHO2Y9N/ZdA4CHrB4Ain46ETS+Ouwaww==" saltValue="R6Uee1G48ZTShECkJi7Q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79"/>
  <sheetViews>
    <sheetView showGridLines="0" topLeftCell="F55" zoomScale="70" zoomScaleNormal="70" zoomScaleSheetLayoutView="100" workbookViewId="0">
      <selection activeCell="J27" sqref="J2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61" t="s">
        <v>48</v>
      </c>
      <c r="D55" s="1261"/>
      <c r="E55" s="1262"/>
      <c r="F55" s="127">
        <v>655</v>
      </c>
      <c r="G55" s="127">
        <v>655</v>
      </c>
      <c r="H55" s="128">
        <v>655</v>
      </c>
    </row>
    <row r="56" spans="2:8" ht="52.5" customHeight="1" x14ac:dyDescent="0.15">
      <c r="B56" s="129"/>
      <c r="C56" s="1263" t="s">
        <v>49</v>
      </c>
      <c r="D56" s="1263"/>
      <c r="E56" s="1264"/>
      <c r="F56" s="130">
        <v>406</v>
      </c>
      <c r="G56" s="130">
        <v>406</v>
      </c>
      <c r="H56" s="131">
        <v>406</v>
      </c>
    </row>
    <row r="57" spans="2:8" ht="53.25" customHeight="1" x14ac:dyDescent="0.15">
      <c r="B57" s="129"/>
      <c r="C57" s="1265" t="s">
        <v>50</v>
      </c>
      <c r="D57" s="1265"/>
      <c r="E57" s="1266"/>
      <c r="F57" s="132">
        <v>5882</v>
      </c>
      <c r="G57" s="132">
        <v>5887</v>
      </c>
      <c r="H57" s="133">
        <v>5903</v>
      </c>
    </row>
    <row r="58" spans="2:8" ht="45.75" customHeight="1" x14ac:dyDescent="0.15">
      <c r="B58" s="134"/>
      <c r="C58" s="1253" t="s">
        <v>582</v>
      </c>
      <c r="D58" s="1254"/>
      <c r="E58" s="1255"/>
      <c r="F58" s="135">
        <v>2583</v>
      </c>
      <c r="G58" s="135">
        <v>2585</v>
      </c>
      <c r="H58" s="136">
        <v>2586</v>
      </c>
    </row>
    <row r="59" spans="2:8" ht="45.75" customHeight="1" x14ac:dyDescent="0.15">
      <c r="B59" s="134"/>
      <c r="C59" s="1253" t="s">
        <v>583</v>
      </c>
      <c r="D59" s="1254"/>
      <c r="E59" s="1255"/>
      <c r="F59" s="135">
        <v>757</v>
      </c>
      <c r="G59" s="135">
        <v>758</v>
      </c>
      <c r="H59" s="136">
        <v>770</v>
      </c>
    </row>
    <row r="60" spans="2:8" ht="45.75" customHeight="1" x14ac:dyDescent="0.15">
      <c r="B60" s="134"/>
      <c r="C60" s="1253" t="s">
        <v>584</v>
      </c>
      <c r="D60" s="1254"/>
      <c r="E60" s="1255"/>
      <c r="F60" s="135">
        <v>625</v>
      </c>
      <c r="G60" s="135">
        <v>625</v>
      </c>
      <c r="H60" s="136">
        <v>625</v>
      </c>
    </row>
    <row r="61" spans="2:8" ht="45.75" customHeight="1" x14ac:dyDescent="0.15">
      <c r="B61" s="134"/>
      <c r="C61" s="1253" t="s">
        <v>585</v>
      </c>
      <c r="D61" s="1254"/>
      <c r="E61" s="1255"/>
      <c r="F61" s="135">
        <v>574</v>
      </c>
      <c r="G61" s="135">
        <v>576</v>
      </c>
      <c r="H61" s="136">
        <v>579</v>
      </c>
    </row>
    <row r="62" spans="2:8" ht="45.75" customHeight="1" thickBot="1" x14ac:dyDescent="0.2">
      <c r="B62" s="137"/>
      <c r="C62" s="1256" t="s">
        <v>586</v>
      </c>
      <c r="D62" s="1257"/>
      <c r="E62" s="1258"/>
      <c r="F62" s="138">
        <v>484</v>
      </c>
      <c r="G62" s="138">
        <v>484</v>
      </c>
      <c r="H62" s="139">
        <v>484</v>
      </c>
    </row>
    <row r="63" spans="2:8" ht="52.5" customHeight="1" thickBot="1" x14ac:dyDescent="0.2">
      <c r="B63" s="140"/>
      <c r="C63" s="1259" t="s">
        <v>51</v>
      </c>
      <c r="D63" s="1259"/>
      <c r="E63" s="1260"/>
      <c r="F63" s="141">
        <v>6943</v>
      </c>
      <c r="G63" s="141">
        <v>6948</v>
      </c>
      <c r="H63" s="142">
        <v>6965</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sheetData>
  <sheetProtection algorithmName="SHA-512" hashValue="dey1dK1VBEbH3d+VmJ6s1QiXlOR0P6WfZ3c8rjF1/MQOJf5BlHCdk4J8QkJIZ8LZ5iISPIL7Ww6URBEYPtfCCw==" saltValue="PaOM278UilkStr97Sc47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541</v>
      </c>
      <c r="G2" s="156"/>
      <c r="H2" s="157"/>
    </row>
    <row r="3" spans="1:8" x14ac:dyDescent="0.15">
      <c r="A3" s="153" t="s">
        <v>534</v>
      </c>
      <c r="B3" s="158"/>
      <c r="C3" s="159"/>
      <c r="D3" s="160">
        <v>290490</v>
      </c>
      <c r="E3" s="161"/>
      <c r="F3" s="162">
        <v>333013</v>
      </c>
      <c r="G3" s="163"/>
      <c r="H3" s="164"/>
    </row>
    <row r="4" spans="1:8" x14ac:dyDescent="0.15">
      <c r="A4" s="165"/>
      <c r="B4" s="166"/>
      <c r="C4" s="167"/>
      <c r="D4" s="168">
        <v>206363</v>
      </c>
      <c r="E4" s="169"/>
      <c r="F4" s="170">
        <v>126732</v>
      </c>
      <c r="G4" s="171"/>
      <c r="H4" s="172"/>
    </row>
    <row r="5" spans="1:8" x14ac:dyDescent="0.15">
      <c r="A5" s="153" t="s">
        <v>536</v>
      </c>
      <c r="B5" s="158"/>
      <c r="C5" s="159"/>
      <c r="D5" s="160">
        <v>373608</v>
      </c>
      <c r="E5" s="161"/>
      <c r="F5" s="162">
        <v>280458</v>
      </c>
      <c r="G5" s="163"/>
      <c r="H5" s="164"/>
    </row>
    <row r="6" spans="1:8" x14ac:dyDescent="0.15">
      <c r="A6" s="165"/>
      <c r="B6" s="166"/>
      <c r="C6" s="167"/>
      <c r="D6" s="168">
        <v>254711</v>
      </c>
      <c r="E6" s="169"/>
      <c r="F6" s="170">
        <v>127286</v>
      </c>
      <c r="G6" s="171"/>
      <c r="H6" s="172"/>
    </row>
    <row r="7" spans="1:8" x14ac:dyDescent="0.15">
      <c r="A7" s="153" t="s">
        <v>537</v>
      </c>
      <c r="B7" s="158"/>
      <c r="C7" s="159"/>
      <c r="D7" s="160">
        <v>386952</v>
      </c>
      <c r="E7" s="161"/>
      <c r="F7" s="162">
        <v>291945</v>
      </c>
      <c r="G7" s="163"/>
      <c r="H7" s="164"/>
    </row>
    <row r="8" spans="1:8" x14ac:dyDescent="0.15">
      <c r="A8" s="165"/>
      <c r="B8" s="166"/>
      <c r="C8" s="167"/>
      <c r="D8" s="168">
        <v>238098</v>
      </c>
      <c r="E8" s="169"/>
      <c r="F8" s="170">
        <v>127651</v>
      </c>
      <c r="G8" s="171"/>
      <c r="H8" s="172"/>
    </row>
    <row r="9" spans="1:8" x14ac:dyDescent="0.15">
      <c r="A9" s="153" t="s">
        <v>538</v>
      </c>
      <c r="B9" s="158"/>
      <c r="C9" s="159"/>
      <c r="D9" s="160">
        <v>383627</v>
      </c>
      <c r="E9" s="161"/>
      <c r="F9" s="162">
        <v>291173</v>
      </c>
      <c r="G9" s="163"/>
      <c r="H9" s="164"/>
    </row>
    <row r="10" spans="1:8" x14ac:dyDescent="0.15">
      <c r="A10" s="165"/>
      <c r="B10" s="166"/>
      <c r="C10" s="167"/>
      <c r="D10" s="168">
        <v>259725</v>
      </c>
      <c r="E10" s="169"/>
      <c r="F10" s="170">
        <v>119071</v>
      </c>
      <c r="G10" s="171"/>
      <c r="H10" s="172"/>
    </row>
    <row r="11" spans="1:8" x14ac:dyDescent="0.15">
      <c r="A11" s="153" t="s">
        <v>539</v>
      </c>
      <c r="B11" s="158"/>
      <c r="C11" s="159"/>
      <c r="D11" s="160">
        <v>258399</v>
      </c>
      <c r="E11" s="161"/>
      <c r="F11" s="162">
        <v>271581</v>
      </c>
      <c r="G11" s="163"/>
      <c r="H11" s="164"/>
    </row>
    <row r="12" spans="1:8" x14ac:dyDescent="0.15">
      <c r="A12" s="165"/>
      <c r="B12" s="166"/>
      <c r="C12" s="173"/>
      <c r="D12" s="168">
        <v>193715</v>
      </c>
      <c r="E12" s="169"/>
      <c r="F12" s="170">
        <v>117844</v>
      </c>
      <c r="G12" s="171"/>
      <c r="H12" s="172"/>
    </row>
    <row r="13" spans="1:8" x14ac:dyDescent="0.15">
      <c r="A13" s="153"/>
      <c r="B13" s="158"/>
      <c r="C13" s="174"/>
      <c r="D13" s="175">
        <v>338615</v>
      </c>
      <c r="E13" s="176"/>
      <c r="F13" s="177">
        <v>293634</v>
      </c>
      <c r="G13" s="178"/>
      <c r="H13" s="164"/>
    </row>
    <row r="14" spans="1:8" x14ac:dyDescent="0.15">
      <c r="A14" s="165"/>
      <c r="B14" s="166"/>
      <c r="C14" s="167"/>
      <c r="D14" s="168">
        <v>230522</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13.06</v>
      </c>
      <c r="C19" s="179">
        <f>ROUND(VALUE(SUBSTITUTE(実質収支比率等に係る経年分析!G$48,"▲","-")),2)</f>
        <v>12.03</v>
      </c>
      <c r="D19" s="179">
        <f>ROUND(VALUE(SUBSTITUTE(実質収支比率等に係る経年分析!H$48,"▲","-")),2)</f>
        <v>21.25</v>
      </c>
      <c r="E19" s="179">
        <f>ROUND(VALUE(SUBSTITUTE(実質収支比率等に係る経年分析!I$48,"▲","-")),2)</f>
        <v>24.31</v>
      </c>
      <c r="F19" s="179">
        <f>ROUND(VALUE(SUBSTITUTE(実質収支比率等に係る経年分析!J$48,"▲","-")),2)</f>
        <v>18.39</v>
      </c>
    </row>
    <row r="20" spans="1:11" x14ac:dyDescent="0.15">
      <c r="A20" s="179" t="s">
        <v>55</v>
      </c>
      <c r="B20" s="179">
        <f>ROUND(VALUE(SUBSTITUTE(実質収支比率等に係る経年分析!F$47,"▲","-")),2)</f>
        <v>26.87</v>
      </c>
      <c r="C20" s="179">
        <f>ROUND(VALUE(SUBSTITUTE(実質収支比率等に係る経年分析!G$47,"▲","-")),2)</f>
        <v>25.75</v>
      </c>
      <c r="D20" s="179">
        <f>ROUND(VALUE(SUBSTITUTE(実質収支比率等に係る経年分析!H$47,"▲","-")),2)</f>
        <v>26.84</v>
      </c>
      <c r="E20" s="179">
        <f>ROUND(VALUE(SUBSTITUTE(実質収支比率等に係る経年分析!I$47,"▲","-")),2)</f>
        <v>27.41</v>
      </c>
      <c r="F20" s="179">
        <f>ROUND(VALUE(SUBSTITUTE(実質収支比率等に係る経年分析!J$47,"▲","-")),2)</f>
        <v>28.9</v>
      </c>
    </row>
    <row r="21" spans="1:11" x14ac:dyDescent="0.15">
      <c r="A21" s="179" t="s">
        <v>56</v>
      </c>
      <c r="B21" s="179">
        <f>IF(ISNUMBER(VALUE(SUBSTITUTE(実質収支比率等に係る経年分析!F$49,"▲","-"))),ROUND(VALUE(SUBSTITUTE(実質収支比率等に係る経年分析!F$49,"▲","-")),2),NA())</f>
        <v>13.35</v>
      </c>
      <c r="C21" s="179">
        <f>IF(ISNUMBER(VALUE(SUBSTITUTE(実質収支比率等に係る経年分析!G$49,"▲","-"))),ROUND(VALUE(SUBSTITUTE(実質収支比率等に係る経年分析!G$49,"▲","-")),2),NA())</f>
        <v>5.16</v>
      </c>
      <c r="D21" s="179">
        <f>IF(ISNUMBER(VALUE(SUBSTITUTE(実質収支比率等に係る経年分析!H$49,"▲","-"))),ROUND(VALUE(SUBSTITUTE(実質収支比率等に係る経年分析!H$49,"▲","-")),2),NA())</f>
        <v>14.23</v>
      </c>
      <c r="E21" s="179">
        <f>IF(ISNUMBER(VALUE(SUBSTITUTE(実質収支比率等に係る経年分析!I$49,"▲","-"))),ROUND(VALUE(SUBSTITUTE(実質収支比率等に係る経年分析!I$49,"▲","-")),2),NA())</f>
        <v>8.26</v>
      </c>
      <c r="F21" s="179">
        <f>IF(ISNUMBER(VALUE(SUBSTITUTE(実質収支比率等に係る経年分析!J$49,"▲","-"))),ROUND(VALUE(SUBSTITUTE(実質収支比率等に係る経年分析!J$49,"▲","-")),2),NA())</f>
        <v>-1.1200000000000001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宅地造成事業特別会計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0.33</v>
      </c>
    </row>
    <row r="34" spans="1:16" x14ac:dyDescent="0.15">
      <c r="A34" s="180" t="str">
        <f>IF(連結実質赤字比率に係る赤字・黒字の構成分析!C$36="",NA(),連結実質赤字比率に係る赤字・黒字の構成分析!C$36)</f>
        <v>診療所特別会計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v>
      </c>
    </row>
    <row r="35" spans="1:16" x14ac:dyDescent="0.15">
      <c r="A35" s="180" t="str">
        <f>IF(連結実質赤字比率に係る赤字・黒字の構成分析!C$35="",NA(),連結実質赤字比率に係る赤字・黒字の構成分析!C$35)</f>
        <v>村営水道事業特別会計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0.21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11.63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20.61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23.59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17.98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568</v>
      </c>
      <c r="E42" s="181"/>
      <c r="F42" s="181"/>
      <c r="G42" s="181">
        <f>'実質公債費比率（分子）の構造'!L$52</f>
        <v>559</v>
      </c>
      <c r="H42" s="181"/>
      <c r="I42" s="181"/>
      <c r="J42" s="181">
        <f>'実質公債費比率（分子）の構造'!M$52</f>
        <v>535</v>
      </c>
      <c r="K42" s="181"/>
      <c r="L42" s="181"/>
      <c r="M42" s="181">
        <f>'実質公債費比率（分子）の構造'!N$52</f>
        <v>538</v>
      </c>
      <c r="N42" s="181"/>
      <c r="O42" s="181"/>
      <c r="P42" s="181">
        <f>'実質公債費比率（分子）の構造'!O$52</f>
        <v>484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0</v>
      </c>
      <c r="C45" s="181"/>
      <c r="D45" s="181"/>
      <c r="E45" s="181">
        <f>'実質公債費比率（分子）の構造'!L$49</f>
        <v>0</v>
      </c>
      <c r="F45" s="181"/>
      <c r="G45" s="181"/>
      <c r="H45" s="181">
        <f>'実質公債費比率（分子）の構造'!M$49</f>
        <v>1</v>
      </c>
      <c r="I45" s="181"/>
      <c r="J45" s="181"/>
      <c r="K45" s="181">
        <f>'実質公債費比率（分子）の構造'!N$49</f>
        <v>0</v>
      </c>
      <c r="L45" s="181"/>
      <c r="M45" s="181"/>
      <c r="N45" s="181">
        <f>'実質公債費比率（分子）の構造'!O$49</f>
        <v>0</v>
      </c>
      <c r="O45" s="181"/>
      <c r="P45" s="181"/>
    </row>
    <row r="46" spans="1:16" x14ac:dyDescent="0.15">
      <c r="A46" s="181" t="s">
        <v>67</v>
      </c>
      <c r="B46" s="181">
        <f>'実質公債費比率（分子）の構造'!K$48</f>
        <v>87</v>
      </c>
      <c r="C46" s="181"/>
      <c r="D46" s="181"/>
      <c r="E46" s="181">
        <f>'実質公債費比率（分子）の構造'!L$48</f>
        <v>85</v>
      </c>
      <c r="F46" s="181"/>
      <c r="G46" s="181"/>
      <c r="H46" s="181">
        <f>'実質公債費比率（分子）の構造'!M$48</f>
        <v>86</v>
      </c>
      <c r="I46" s="181"/>
      <c r="J46" s="181"/>
      <c r="K46" s="181">
        <f>'実質公債費比率（分子）の構造'!N$48</f>
        <v>84</v>
      </c>
      <c r="L46" s="181"/>
      <c r="M46" s="181"/>
      <c r="N46" s="181">
        <f>'実質公債費比率（分子）の構造'!O$48</f>
        <v>81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507</v>
      </c>
      <c r="C49" s="181"/>
      <c r="D49" s="181"/>
      <c r="E49" s="181">
        <f>'実質公債費比率（分子）の構造'!L$45</f>
        <v>473</v>
      </c>
      <c r="F49" s="181"/>
      <c r="G49" s="181"/>
      <c r="H49" s="181">
        <f>'実質公債費比率（分子）の構造'!M$45</f>
        <v>444</v>
      </c>
      <c r="I49" s="181"/>
      <c r="J49" s="181"/>
      <c r="K49" s="181">
        <f>'実質公債費比率（分子）の構造'!N$45</f>
        <v>445</v>
      </c>
      <c r="L49" s="181"/>
      <c r="M49" s="181"/>
      <c r="N49" s="181">
        <f>'実質公債費比率（分子）の構造'!O$45</f>
        <v>404</v>
      </c>
      <c r="O49" s="181"/>
      <c r="P49" s="181"/>
    </row>
    <row r="50" spans="1:16" x14ac:dyDescent="0.15">
      <c r="A50" s="181" t="s">
        <v>71</v>
      </c>
      <c r="B50" s="181" t="e">
        <f>NA()</f>
        <v>#N/A</v>
      </c>
      <c r="C50" s="181">
        <f>IF(ISNUMBER('実質公債費比率（分子）の構造'!K$53),'実質公債費比率（分子）の構造'!K$53,NA())</f>
        <v>26</v>
      </c>
      <c r="D50" s="181" t="e">
        <f>NA()</f>
        <v>#N/A</v>
      </c>
      <c r="E50" s="181" t="e">
        <f>NA()</f>
        <v>#N/A</v>
      </c>
      <c r="F50" s="181">
        <f>IF(ISNUMBER('実質公債費比率（分子）の構造'!L$53),'実質公債費比率（分子）の構造'!L$53,NA())</f>
        <v>-1</v>
      </c>
      <c r="G50" s="181" t="e">
        <f>NA()</f>
        <v>#N/A</v>
      </c>
      <c r="H50" s="181" t="e">
        <f>NA()</f>
        <v>#N/A</v>
      </c>
      <c r="I50" s="181">
        <f>IF(ISNUMBER('実質公債費比率（分子）の構造'!M$53),'実質公債費比率（分子）の構造'!M$53,NA())</f>
        <v>-4</v>
      </c>
      <c r="J50" s="181" t="e">
        <f>NA()</f>
        <v>#N/A</v>
      </c>
      <c r="K50" s="181" t="e">
        <f>NA()</f>
        <v>#N/A</v>
      </c>
      <c r="L50" s="181">
        <f>IF(ISNUMBER('実質公債費比率（分子）の構造'!N$53),'実質公債費比率（分子）の構造'!N$53,NA())</f>
        <v>-9</v>
      </c>
      <c r="M50" s="181" t="e">
        <f>NA()</f>
        <v>#N/A</v>
      </c>
      <c r="N50" s="181" t="e">
        <f>NA()</f>
        <v>#N/A</v>
      </c>
      <c r="O50" s="181">
        <f>IF(ISNUMBER('実質公債費比率（分子）の構造'!O$53),'実質公債費比率（分子）の構造'!O$53,NA())</f>
        <v>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3934</v>
      </c>
      <c r="E56" s="180"/>
      <c r="F56" s="180"/>
      <c r="G56" s="180">
        <f>'将来負担比率（分子）の構造'!J$52</f>
        <v>4035</v>
      </c>
      <c r="H56" s="180"/>
      <c r="I56" s="180"/>
      <c r="J56" s="180">
        <f>'将来負担比率（分子）の構造'!K$52</f>
        <v>4167</v>
      </c>
      <c r="K56" s="180"/>
      <c r="L56" s="180"/>
      <c r="M56" s="180">
        <f>'将来負担比率（分子）の構造'!L$52</f>
        <v>4190</v>
      </c>
      <c r="N56" s="180"/>
      <c r="O56" s="180"/>
      <c r="P56" s="180">
        <f>'将来負担比率（分子）の構造'!M$52</f>
        <v>4159</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6657</v>
      </c>
      <c r="E58" s="180"/>
      <c r="F58" s="180"/>
      <c r="G58" s="180">
        <f>'将来負担比率（分子）の構造'!J$50</f>
        <v>7114</v>
      </c>
      <c r="H58" s="180"/>
      <c r="I58" s="180"/>
      <c r="J58" s="180">
        <f>'将来負担比率（分子）の構造'!K$50</f>
        <v>7221</v>
      </c>
      <c r="K58" s="180"/>
      <c r="L58" s="180"/>
      <c r="M58" s="180">
        <f>'将来負担比率（分子）の構造'!L$50</f>
        <v>7220</v>
      </c>
      <c r="N58" s="180"/>
      <c r="O58" s="180"/>
      <c r="P58" s="180">
        <f>'将来負担比率（分子）の構造'!M$50</f>
        <v>7242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431</v>
      </c>
      <c r="C62" s="180"/>
      <c r="D62" s="180"/>
      <c r="E62" s="180">
        <f>'将来負担比率（分子）の構造'!J$45</f>
        <v>414</v>
      </c>
      <c r="F62" s="180"/>
      <c r="G62" s="180"/>
      <c r="H62" s="180">
        <f>'将来負担比率（分子）の構造'!K$45</f>
        <v>414</v>
      </c>
      <c r="I62" s="180"/>
      <c r="J62" s="180"/>
      <c r="K62" s="180">
        <f>'将来負担比率（分子）の構造'!L$45</f>
        <v>407</v>
      </c>
      <c r="L62" s="180"/>
      <c r="M62" s="180"/>
      <c r="N62" s="180">
        <f>'将来負担比率（分子）の構造'!M$45</f>
        <v>405</v>
      </c>
      <c r="O62" s="180"/>
      <c r="P62" s="180"/>
    </row>
    <row r="63" spans="1:16" x14ac:dyDescent="0.15">
      <c r="A63" s="180" t="s">
        <v>34</v>
      </c>
      <c r="B63" s="180">
        <f>'将来負担比率（分子）の構造'!I$44</f>
        <v>18</v>
      </c>
      <c r="C63" s="180"/>
      <c r="D63" s="180"/>
      <c r="E63" s="180">
        <f>'将来負担比率（分子）の構造'!J$44</f>
        <v>20</v>
      </c>
      <c r="F63" s="180"/>
      <c r="G63" s="180"/>
      <c r="H63" s="180">
        <f>'将来負担比率（分子）の構造'!K$44</f>
        <v>20</v>
      </c>
      <c r="I63" s="180"/>
      <c r="J63" s="180"/>
      <c r="K63" s="180">
        <f>'将来負担比率（分子）の構造'!L$44</f>
        <v>19</v>
      </c>
      <c r="L63" s="180"/>
      <c r="M63" s="180"/>
      <c r="N63" s="180">
        <f>'将来負担比率（分子）の構造'!M$44</f>
        <v>1</v>
      </c>
      <c r="O63" s="180"/>
      <c r="P63" s="180"/>
    </row>
    <row r="64" spans="1:16" x14ac:dyDescent="0.15">
      <c r="A64" s="180" t="s">
        <v>33</v>
      </c>
      <c r="B64" s="180">
        <f>'将来負担比率（分子）の構造'!I$43</f>
        <v>634</v>
      </c>
      <c r="C64" s="180"/>
      <c r="D64" s="180"/>
      <c r="E64" s="180">
        <f>'将来負担比率（分子）の構造'!J$43</f>
        <v>601</v>
      </c>
      <c r="F64" s="180"/>
      <c r="G64" s="180"/>
      <c r="H64" s="180">
        <f>'将来負担比率（分子）の構造'!K$43</f>
        <v>545</v>
      </c>
      <c r="I64" s="180"/>
      <c r="J64" s="180"/>
      <c r="K64" s="180">
        <f>'将来負担比率（分子）の構造'!L$43</f>
        <v>477</v>
      </c>
      <c r="L64" s="180"/>
      <c r="M64" s="180"/>
      <c r="N64" s="180">
        <f>'将来負担比率（分子）の構造'!M$43</f>
        <v>419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3307</v>
      </c>
      <c r="C66" s="180"/>
      <c r="D66" s="180"/>
      <c r="E66" s="180">
        <f>'将来負担比率（分子）の構造'!J$41</f>
        <v>3496</v>
      </c>
      <c r="F66" s="180"/>
      <c r="G66" s="180"/>
      <c r="H66" s="180">
        <f>'将来負担比率（分子）の構造'!K$41</f>
        <v>3639</v>
      </c>
      <c r="I66" s="180"/>
      <c r="J66" s="180"/>
      <c r="K66" s="180">
        <f>'将来負担比率（分子）の構造'!L$41</f>
        <v>3842</v>
      </c>
      <c r="L66" s="180"/>
      <c r="M66" s="180"/>
      <c r="N66" s="180">
        <f>'将来負担比率（分子）の構造'!M$41</f>
        <v>3765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655</v>
      </c>
      <c r="C72" s="184">
        <f>基金残高に係る経年分析!G55</f>
        <v>655</v>
      </c>
      <c r="D72" s="184">
        <f>基金残高に係る経年分析!H55</f>
        <v>655</v>
      </c>
    </row>
    <row r="73" spans="1:16" x14ac:dyDescent="0.15">
      <c r="A73" s="183" t="s">
        <v>78</v>
      </c>
      <c r="B73" s="184">
        <f>基金残高に係る経年分析!F56</f>
        <v>406</v>
      </c>
      <c r="C73" s="184">
        <f>基金残高に係る経年分析!G56</f>
        <v>406</v>
      </c>
      <c r="D73" s="184">
        <f>基金残高に係る経年分析!H56</f>
        <v>406</v>
      </c>
    </row>
    <row r="74" spans="1:16" x14ac:dyDescent="0.15">
      <c r="A74" s="183" t="s">
        <v>79</v>
      </c>
      <c r="B74" s="184">
        <f>基金残高に係る経年分析!F57</f>
        <v>5882</v>
      </c>
      <c r="C74" s="184">
        <f>基金残高に係る経年分析!G57</f>
        <v>5887</v>
      </c>
      <c r="D74" s="184">
        <f>基金残高に係る経年分析!H57</f>
        <v>5903</v>
      </c>
    </row>
  </sheetData>
  <sheetProtection algorithmName="SHA-512" hashValue="k1BTuS4uLqtJBYdD4rONgMqoylUlx1AUsKbOT+37VLHRSND4uE87SFjQUDc1bLh2ngtnH92fA/5me+PjrZNrhA==" saltValue="FhpH5EAEdxAbUescdDU4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LG1910</cp:lastModifiedBy>
  <cp:lastPrinted>2020-02-25T07:43:58Z</cp:lastPrinted>
  <dcterms:created xsi:type="dcterms:W3CDTF">2020-02-10T03:54:41Z</dcterms:created>
  <dcterms:modified xsi:type="dcterms:W3CDTF">2020-03-27T02:32:37Z</dcterms:modified>
  <cp:category/>
</cp:coreProperties>
</file>